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20" windowHeight="7845" activeTab="1"/>
  </bookViews>
  <sheets>
    <sheet name="6.1" sheetId="1" r:id="rId1"/>
    <sheet name="วิทย์" sheetId="2" r:id="rId2"/>
    <sheet name="สังคม" sheetId="3" r:id="rId3"/>
    <sheet name="เกษตร" sheetId="4" r:id="rId4"/>
    <sheet name="วิศวะ" sheetId="5" r:id="rId5"/>
    <sheet name="แพทย์" sheetId="6" r:id="rId6"/>
    <sheet name="พยาบาล" sheetId="7" r:id="rId7"/>
  </sheets>
  <definedNames>
    <definedName name="_xlnm.Print_Area" localSheetId="0">'6.1'!$A$1:$E$60</definedName>
    <definedName name="_xlnm.Print_Area" localSheetId="1">'วิทย์'!$A$1:$G$17</definedName>
    <definedName name="_xlnm.Print_Area" localSheetId="4">'วิศวะ'!$A$1:$G$84</definedName>
    <definedName name="_xlnm.Print_Titles" localSheetId="0">'6.1'!$3:$4</definedName>
    <definedName name="_xlnm.Print_Titles" localSheetId="3">'เกษตร'!$3:$3</definedName>
    <definedName name="_xlnm.Print_Titles" localSheetId="5">'แพทย์'!$3:$3</definedName>
    <definedName name="_xlnm.Print_Titles" localSheetId="1">'วิทย์'!$3:$3</definedName>
    <definedName name="_xlnm.Print_Titles" localSheetId="4">'วิศวะ'!$3:$3</definedName>
    <definedName name="_xlnm.Print_Titles" localSheetId="2">'สังคม'!$3:$3</definedName>
  </definedNames>
  <calcPr fullCalcOnLoad="1"/>
</workbook>
</file>

<file path=xl/sharedStrings.xml><?xml version="1.0" encoding="utf-8"?>
<sst xmlns="http://schemas.openxmlformats.org/spreadsheetml/2006/main" count="826" uniqueCount="596">
  <si>
    <t>ลำดับที่</t>
  </si>
  <si>
    <t>สำนักวิชา/สาขาวิชา</t>
  </si>
  <si>
    <t>(2)</t>
  </si>
  <si>
    <t>(1)</t>
  </si>
  <si>
    <t>เคมี</t>
  </si>
  <si>
    <t>คณิตศาสตร์</t>
  </si>
  <si>
    <t xml:space="preserve">ชีววิทยา </t>
  </si>
  <si>
    <t xml:space="preserve"> -   ชีววิทยา</t>
  </si>
  <si>
    <t xml:space="preserve"> -   จุลชีววิทยา</t>
  </si>
  <si>
    <t xml:space="preserve"> -   กายวิภาคศาสตร์</t>
  </si>
  <si>
    <t xml:space="preserve"> -   สรีรวิทยา</t>
  </si>
  <si>
    <t>ฟิสิกส์</t>
  </si>
  <si>
    <t>การรับรู้จากระยะไกล</t>
  </si>
  <si>
    <t>เทคโนโลยีเลเซอร์และโฟตอนนิกส์</t>
  </si>
  <si>
    <t>ศึกษาทั่วไป</t>
  </si>
  <si>
    <t>ภาษาอังกฤษ</t>
  </si>
  <si>
    <t>เทคโนโลยีสารสนเทศ</t>
  </si>
  <si>
    <t>เทคโนโลยีการจัดการ</t>
  </si>
  <si>
    <t>เทคโนโลยีการผลิตพืช</t>
  </si>
  <si>
    <t>เทคโนโลยีการผลิตสัตว์</t>
  </si>
  <si>
    <t>เทคโนโลยีชีวภาพ</t>
  </si>
  <si>
    <t>เทคโนโลยีอาหาร</t>
  </si>
  <si>
    <t>วิศวกรรมเกษตร</t>
  </si>
  <si>
    <t>วิศวกรรมขนส่ง</t>
  </si>
  <si>
    <t>วิศวกรรมคอมพิวเตอร์</t>
  </si>
  <si>
    <t>วิศวกรรมเคมี</t>
  </si>
  <si>
    <t>วิศวกรรมเครื่องกล</t>
  </si>
  <si>
    <t>-   วิศวกรรมเครื่องกล</t>
  </si>
  <si>
    <t>-   วิศวกรรมการผลิต</t>
  </si>
  <si>
    <t>วิศวกรรมเซรามิก</t>
  </si>
  <si>
    <t>วิศวกรรมโทรคมนาคม</t>
  </si>
  <si>
    <t>วิศวกรรมพอลิเมอร์</t>
  </si>
  <si>
    <t>วิศวกรรมไฟฟ้า</t>
  </si>
  <si>
    <t>วิศวกรรมโยธา</t>
  </si>
  <si>
    <t>วิศวกรรมโลหการ</t>
  </si>
  <si>
    <t>วิศวกรรมสิ่งแวดล้อม</t>
  </si>
  <si>
    <t>วิศวกรรมอุตสาหการ</t>
  </si>
  <si>
    <t>เทคโนโลยีธรณี</t>
  </si>
  <si>
    <t>อนามัยสิ่งแวดล้อม</t>
  </si>
  <si>
    <t>อาชีวอนามัยและความปลอดภัย</t>
  </si>
  <si>
    <t>แพทยศาสตร์</t>
  </si>
  <si>
    <t xml:space="preserve"> -   พยาธิวิทยา</t>
  </si>
  <si>
    <t xml:space="preserve"> -   เวชศาสตร์ครอบครัวและเวชศาสตร์ชุมชน</t>
  </si>
  <si>
    <t xml:space="preserve"> -   ศัลยศาสตร์</t>
  </si>
  <si>
    <t xml:space="preserve"> -   กุมารเวชศาสตร์</t>
  </si>
  <si>
    <t>พยาบาลศาสตร์</t>
  </si>
  <si>
    <t xml:space="preserve"> -   แพทยศาสตร์</t>
  </si>
  <si>
    <t>จำนวนงานวิจัยหรืองานสร้างสรรค์ที่นำไปใช้ให้เกิดประโยชน์</t>
  </si>
  <si>
    <t>ร้อยละงานวิจัยหรืองานสร้างสรรค์ที่นำไปใช้ให้เกิดประโยชน์</t>
  </si>
  <si>
    <t>งานวิจัยหรืองานสร้างสรรค์ที่นำไปใช้ให้เกิดประโยชน์</t>
  </si>
  <si>
    <t>จำนวนอาจารย์ประจำ ***</t>
  </si>
  <si>
    <t xml:space="preserve"> รวมสำนักวิชาวิศวกรรมศาสตร์ *</t>
  </si>
  <si>
    <t xml:space="preserve"> รวมสำนักวิชาแพทยศาสตร์ *</t>
  </si>
  <si>
    <t>รายชื่องานวิจัยหรืองานสร้างสรรค์ที่นำไปใช้ให้เกิดประโยชน์ ปีการศึกษา 2553 (พ.ค. 53 - เม.ย. 54)</t>
  </si>
  <si>
    <t>สำนักวิชาวิทยาศาสตร์</t>
  </si>
  <si>
    <t>ชื่อเจ้าของผลงาน</t>
  </si>
  <si>
    <t>ชื่อผลงานหรืองานสร้างสรรค์</t>
  </si>
  <si>
    <t>ปีที่งานวิจัยหรืองานสร้างสรรค์ดำเนินการเสร็จ</t>
  </si>
  <si>
    <t>ปีที่นำไปใช้ประโยชน์</t>
  </si>
  <si>
    <t xml:space="preserve">ชื่อหน่วยงานที่นำไปใช้ประโยชน์ </t>
  </si>
  <si>
    <t>ให้แนบหลักฐานการนำไปใช้ประโยชน์ (หากไม่มีหลักฐานการนำไปใช้ประโยชน์  ให้เขียนบรรยายการใช้ประโยชน์ แสดงผลดีที่เกิดขึ้นอย่างเป็นรูปธรรม) *</t>
  </si>
  <si>
    <t>ผศ. ดร. สุรีลักษณ์ รอดทอง</t>
  </si>
  <si>
    <t>22-25 มิถุนายน 2553</t>
  </si>
  <si>
    <t>สำนักวิจัยพัฒนาเทคโนโลยีชีวภาพ กรมวิชาการเกษตร อำเภอธัญบุรี จังหวัดปทุมธานี</t>
  </si>
  <si>
    <t>บุคลากรของกรมวิชาการเกษตรที่เข้ารับการฝึกอบรม เรื่อง "การผลิตและตรวจสอบสารออกฤทธิ์ทางชีวภาพทางการเกษตร" ได้เรียนรู้เทคนิคและกรรมวิธีการผลิตสารมอนอเมอร์และพอลิเมอร์พลาสติกชีวภาพจากแป้งมันสำปะหลังโดยแบคทีเรีย  และเป็นแนวทางพัฒนาใช้ประโยชน์แบคทีเรียและสารจากแบคทีเรียทางการเกษตร</t>
  </si>
  <si>
    <t>โครงการเสริมสร้างศักยภาพด้านเทคนิคทางชีววิทยาและชีววิทยาโมเลกุลของเห็ดป่า (วิทยากรฝึกอบรม)</t>
  </si>
  <si>
    <t>1-15 พฤษภาคม 2553</t>
  </si>
  <si>
    <t>มหาวิทยาลัยเทคโนโลยีราชมงคลล้านนา น่าน</t>
  </si>
  <si>
    <t>บุคลากรสังกัดมหาวิทยาลัยเทคโนโลยีราชมงคลล้านนา น่าน ได้เรียนรู้เทคนิคทางชีววิทยาและชีววิทยาโมเลกุลของเห็ดป่า   รวมทั้งมีผู้เข้ารับการอบรม (นางสาวพรรณพร กุลมา) อาจารย์ สาขาวิทยาศาสตร์ คณะวิทยาศาสตร์และเทคโนโลยีการเกษตร ซึ่งเป็นหัวหน้าโครงการวิจัย “การศึกษาความหลากหลายชนิดของเห็ดที่รับประทานได้ เห็ดพิษ และสภาพ แวดล้อมในเขตป่าชุมชนบ้านผาคับ หมู่ที่ 2 ตำบลบ่อเกลือใต้ อำเภอบ่อเกลือ จังหวัดน่าน” ได้ใช้ประโยชน์ในรายงานการวิจัย</t>
  </si>
  <si>
    <t>อนุกรรมการจัดทำร่างข้อบังคับว่าด้วยมาตรฐานการประกอบวิชาชีพวิทยาศาสตร์และเทคโนโลยีควบคุม สาขาการเพาะเลี้ยงจุลินทรีย์และการใช้จุลินทรีย์ที่ก่อให้เกิดโรค สภาวิชาชีพวิทยาศาสตร์และเทคโนโลยี กระทรวงวิทยาศาสตร์และเทคโนโลยี</t>
  </si>
  <si>
    <t>ดำเนินอยู่ถึงปัจจุบัน</t>
  </si>
  <si>
    <t>มกราคม 2553 - ปัจจุบัน</t>
  </si>
  <si>
    <t>กระทรวงวิทยาศาสตร์และเทคโนโลยี</t>
  </si>
  <si>
    <t>ได้ (ร่าง)ข้อบังคับว่าด้วยมาตรฐานการประกอบวิชาชีพวิทยาศาสตร์และเทคโนโลยีควบคุม สาขาการเพาะเลี้ยงและการใช้จุลินทรีย์ที่ก่อให้เกิดโรค  ที่ได้สัมมนาประชาพิจารณ์เมื่อวันที่ 17 ธันวาคม 2553 (หลักฐานแนบ)</t>
  </si>
  <si>
    <t>อนุกรรมการฝ่ายวิชาการ โครงการอนุรักษ์พันธุกรรมพืชอันเนื่องมาจากพระราชดำริ สมเด็จพระเทพรัตนราชสุดาฯสยามบรมราชกุมารี (อพ.สธ.) ในการจัดประชุมวิชาการและนิทรรศการ “ทรัพยากรไทย: ก้าวสู่โลกกว้างอย่างมั่นใจ”</t>
  </si>
  <si>
    <t>พฤศจิกายน 2553 - พฤศจิกายน 2554</t>
  </si>
  <si>
    <t>โครงการอนุรักษ์พันธุกรรมพืชอันเนื่องมาจากพระราชดำริ สมเด็จพระเทพ-รัตนราชสุดาฯสยามบรมราชกุมารี (อพ.สธ.)</t>
  </si>
  <si>
    <t>เนื้อหาวิชาการที่เตรียมพร้อมเพื่อการประชุมวิชาการ “ทรัพยากรไทย: ก้าวสู่โลกกว้างอย่างมั่นใจ” ในเดือนพฤศจิกายน 2554 ณ ศูนย์ฝึกหนองระเวียง มหาวิทยาลัยเทคโนโลยีราชมงคลอีสาน จังหวัดนครราชสีมา</t>
  </si>
  <si>
    <t>อนุกรรมการฝ่ายนิทรรศการภายนอกอาคารและของหน่วยงานร่วมสนองพระราชดำริ โครงการอนุรักษ์พันธุกรรมพืชอันเนื่องมาจากพระราชดำริ สมเด็จพระเทพรัตนราชสุดาฯสยามบรมราชกุมารี (อพ.สธ.)  ในการจัดประชุมวิชาการและนิทรรศการ “ทรัพยากรไทย: ก้าวสู่โลกกว้างอย่างมั่นใจ”</t>
  </si>
  <si>
    <t>แผนการดำเนินงาน ข้อมูล และวัสดุ-อุปกรณ์ที่เตรียมเพื่อจัดนิทรรศการภายนอกอาคาร ในระหว่างการจัดประชุมวิชาการและนิทรรศการ “ทรัพยากรไทย: ก้าวสู่โลกกว้างอย่างมั่นใจ” ในเดือนตุลาคม-พฤศจิกายน 2554  ณ ศูนย์ฝึกหนองระเวียง มหาวิทยาลัยเทคโนโลยีราชมงคลอีสาน จังหวัดนครราชสีมา</t>
  </si>
  <si>
    <t>กรรมการ งานฐานทรัพยากรท้องถิ่นและชุมชนเห็ดในภาคอีสาน ในการเตรียมงานประชุมวิชาการและนิทรรศการ “ทรัพยากรไทย: ก้าวสู่โลกกว้างอย่างมั่นใจ” โครงการอนุรักษ์พันธุกรรมพืชอันเนื่องมาจากพระราชดำริ สมเด็จพระเทพรัตนราชสุดาฯสยามบรมราชกุมารี</t>
  </si>
  <si>
    <t>มิถุนายน  2553 - พฤศจิกายน 2554</t>
  </si>
  <si>
    <t>มหาวิทยาลัยเทคโนโลยีราชมงคลอีสาน</t>
  </si>
  <si>
    <t>ผลงานและข้อมูลฐานทรัพยากรท้องถิ่นและชุมชนเห็ดในภาคอีสาน ที่ได้จัดเตรียมเพื่องานประชุมวิชาการและนิทรรศการ “ทรัพยากรไทย: ก้าวสู่โลกกว้างอย่างมั่นใจ” โครงการอนุรักษ์พันธุกรรมพืชอันเนื่องมาจากพระราชดำริ สมเด็จพระเทพรัตนราชสุดาฯสยามบรม-ราชกุมารี ปี พ.ศ. 2554</t>
  </si>
  <si>
    <t>Optimization of lactic acid fermentation from local raw materials using a highly effective bacterial strain (วิทยากรรับเชิญบรรยาย)</t>
  </si>
  <si>
    <t>9-11 กันยายน 2553</t>
  </si>
  <si>
    <t>มหาวิทยาลัยเกษตรศาสตร์ ร่วมกับสำนักงานนวัตกรรมแห่งชาติ (องค์การมหาชน)</t>
  </si>
  <si>
    <t>ผลช่วยให้มีความสำเร็จในการจัดการประชุมนานาชาติ InnoBioPlast 2010: Creating Global Market Opportunities Through Thailand’s Bioplastics Hub ระหว่างวันที่ 9-11 กันยายน 2553 ณ ศูนย์แสดงสินค้าและการประชุมอิมแพ็ค เมืองทองธานี จังหวัดนนทบุรี</t>
  </si>
  <si>
    <t>Lectins from edible mushrooms (วิทยากรรับเชิญบรรยาย)</t>
  </si>
  <si>
    <t>11-13 พฤศจิกายน 2553</t>
  </si>
  <si>
    <t>มหาวิทยาลัยแม่ฟ้าหลวง</t>
  </si>
  <si>
    <t xml:space="preserve">ผลช่วยให้มีความสำเร็จในการจัดการประชุมวิชาการ International Symposium on “Fungal Biodiversity and Resources” ระหว่างวันที่ 11-13 พฤศจิกายน 2553  ณ ห้องบุษราคัม โรงแรมวังคำ จังหวัดเชียงราย  </t>
  </si>
  <si>
    <t>งานวิจัยจากการประยุกต์ใช้ทรัพยากรจุลินทรีย์ในประเทศไทย (วิทยากรรับเชิญบรรยาย)</t>
  </si>
  <si>
    <t>มหาวิทยาลัยมหาสารคาม</t>
  </si>
  <si>
    <t>ผลช่วยให้มีความสำเร็จในการจัดการประชุมวิชาการผลงานวิจัยของนิสิตและบุคลากรภาควิชาชีววิทยา ครั้งที่ 4  ในวันที่ 26 มกราคม 2554  ณ ภาควิชาชีววิทยา คณะวิทยาศาสตร์ มหาวิทยาลัยมหาสารคาม ตำบลขามเรียง อำเภอกันทรวิชัย จังหวัดมหาสารคาม</t>
  </si>
  <si>
    <t>จุลินทรีย์เพื่อวิถีเขียว (วิทยากรบรรยาย)</t>
  </si>
  <si>
    <t>22 เมษายน พ.ศ. 2554</t>
  </si>
  <si>
    <t>มหาชีวาลัยอีสาน</t>
  </si>
  <si>
    <t>คณะจากมหาชีวาลัยอีสาน จำนวน 20 ท่าน นำโดย ครูบาสุทธินันท์ ปรัชญพฤทธิ์ ได้เรียนรู้จุลินทรีย์ จากนั้นได้มีการพัฒนาข้อเสนอโครงการวิจัยเรื่อง การปลูกต้นไม้หลากหลายวัตถุประสงค์เพื่อสร้างเสริมสภาพแวดล้อมอย่างมั่นยืนและเอื้อต่อการเลี้ยงปศุสัตว์ (ครูบาสุทธินันท์ ปรัชญพฤทธิ์ หัวหน้าโครงการ) ที่ได้เสนอของบประมาณของสํานักงานคณะกรรมการวิจัยแห่งชาติ ประเภททุน วิจัยนวมินทร์ ประจําปี 2555</t>
  </si>
  <si>
    <t>โครงการ เทคโนโลยีเพื่อผลิตก๊าซชีวภาพจากหัวมันสำปะหลังโดยใช้เชื้อเริ่มต้นจากที่ได้มีการพัฒนา (หัวหน้าโครงการ)</t>
  </si>
  <si>
    <t>กุมภาพันธ์ พ.ศ. 2553 – 14 กุมภาพันธ์ พ.ศ. 2554</t>
  </si>
  <si>
    <t>บริษัท สเตพไวส์ จำกัด 27/17 หมู่ 14 ตำบลบางม่วง อำเภอบางใหญ่ จังหวัดนนทบุรี</t>
  </si>
  <si>
    <t>ได้เทคโนโลยีเพื่อผลิตก๊าซชีวภาพจากหัวมันสำปะหลังโดยใช้เชื้อเริ่มต้นจากที่ได้มีการพัฒนา ที่ บริษัท สเตพไวส์ จำกัด ใช้ประเมินศักยภาพการลงทุนของบริษัทฯ และได้ฝึกนักศึกษาระดับบัณฑิตศึกษา มทส. และผู้ช่วยวิจัย 2 คน ให้มีประสบการณ์ตรงจากการปฏิบัติงานร่วมกับภาคเอกชน</t>
  </si>
  <si>
    <t>โครงการ การคัดเลือกจุลินทรีย์ที่มีศักยภาพในการผลิตปุ๋ยอินทรีย์จากขยะชุมชน (หัวหน้าโครงการ)</t>
  </si>
  <si>
    <t>พฤศจิกายน พ.ศ. 2553 ถึง 31 ตุลาคม พ.ศ. 2554</t>
  </si>
  <si>
    <t>บริษัท ทีพีไอ โพลีน จำกัด (มหาชน) ตำบลทับกวาง อำเภอแก่งคอย จังหวัดสระบุรี</t>
  </si>
  <si>
    <t>ได้จุลินทรีย์ที่มีศักยภาพในการผลิตปุ๋ยอินทรีย์จากขยะชุมชน ที่ บริษัท ทีพีไอ โพลีน จำกัด (มหาชน) ใช้ประโยชน์ ณ โรงงานอำเภอแก่งคอย จังหวัดสระบุรี และได้ฝึกนักศึกษาระดับบัณฑิตศึกษา มทส. และผู้ช่วยวิจัยรวม 3 คน ให้มีประสบการณ์ตรงจากการปฏิบัติงานร่วมกับภาคเอกชน</t>
  </si>
  <si>
    <t>การพัฒนาจุลินทรีย์ที่สามารถผลิตกรดแลคติกชนิดแอลและดีจากแป้งมันสำปะหลัง (หัวหน้าโครงการ)</t>
  </si>
  <si>
    <t>17 ตุลาคม 2552 – 16 ตุลาคม 2555</t>
  </si>
  <si>
    <t>สถาบันวิจัยและเทคโนโลยี ปตท.  บริษัท ปตท. จำกัด (มหาชน) อำเภอวังน้อย จังหวัดพระนครศรีอยุธยา</t>
  </si>
  <si>
    <t>ได้จุลินทรีย์ที่สามารถผลิตกรดแลคติกชนิดแอลและดีจากแป้งมันสำปะหลัง ที่ บริษัท สถาบันวิจัยและเทคโนโลยี ปตท. พิจารณาใช้ประโยชน์  และได้ฝึกนักศึกษาระดับบัณฑิตศึกษา มทส. 2 คน และผู้ช่วยวิจัยเต็มเวลา 3 คน ให้มีประสบการณ์ตรงจากการปฏิบัติงานร่วมกับภาคเอกชน</t>
  </si>
  <si>
    <t>สำนักวิชาเทคโนโลยีการเกษตร</t>
  </si>
  <si>
    <t>ชื่อหน่วยงานที่นำไปใช้ประโยชน์</t>
  </si>
  <si>
    <t>ผศ. ดร. มาโนชญ์ สุธีรวัฒนานนท์</t>
  </si>
  <si>
    <t>Patent &amp; Law in biotechnology</t>
  </si>
  <si>
    <t>มหาวิทยาลัยนเรศวร</t>
  </si>
  <si>
    <t>นำไปใช้ประโยชน์โดยการเผยแพร่ความรู้โดยการเป็นอาจารย์พิเศษรายวิชาเทคโนโลยีชีวภาพทางการแพทย์</t>
  </si>
  <si>
    <t>สำนักวิชาวิศวกรรมศาสตร์</t>
  </si>
  <si>
    <t>ให้แนบหลักฐานการนำไปใช้ประโยชน์ (หากไม่มีหลักฐานการนำไปใช้ประโยชน์  ให้เขียนบรรยายการใช้ประโยชน์ แสดงผลดีที่เกิดขึ้นอย่างเป็นรูปธรรม)</t>
  </si>
  <si>
    <t>ผศ. ดร. วีรชัย อาจหาญ</t>
  </si>
  <si>
    <t xml:space="preserve">เผยแพร่เทคโนโยลีในระดับชุมชน ท้องถิ่น และระดับชาติ </t>
  </si>
  <si>
    <t>ชุมชนท้องถิ่น เทศบาล องค์กรบริหารส่วนท้องถิ่น (อปท.) หน่วยงานภาครัฐ มากกว่า 50 หน่วยงาน</t>
  </si>
  <si>
    <t xml:space="preserve">เอกสารประกอบการขอเข้าเยี่ยมชม และศึกษาดูงานศูนย์ฯ </t>
  </si>
  <si>
    <t xml:space="preserve">อ. ดร. เทวรัตน์  ทิพยวิมล และ ผศ. ดร. วีรชัย  อาจหาญ
</t>
  </si>
  <si>
    <t>เครื่องอบแห้งระบบปั๊มความร้อน</t>
  </si>
  <si>
    <t>20 ก.ค. 53</t>
  </si>
  <si>
    <t>สาขาวิชาวิศวกรรมเกษตร  มหาวิทยาลัยเทคโนโลยีสุรนารี</t>
  </si>
  <si>
    <t>ใช้ประกอบการเรียนการสอนวิชา 421351 Drying and Storage of Agricultural Products ซึ่งทำให้นักศึกษามีความเข้าใจจากการเรียนรู้จากต้นแบบจริง</t>
  </si>
  <si>
    <t>ผศ. ดร. คะชา ชาญศิลป์</t>
  </si>
  <si>
    <t>โปรแกรม ระบบคลังข้อสอบออนไลน์มาตรฐานกลาง (COSTS: Central Online Standard Test System) เลขที่คำขอลิขสิทธิ์250675</t>
  </si>
  <si>
    <t>26 ต.ค. 53</t>
  </si>
  <si>
    <t>สำนักงานเขตพื้นที่การศึกษาในประเทศไทย</t>
  </si>
  <si>
    <t>จัดส่งไปยัง สพป. สพม. และ สพฐ</t>
  </si>
  <si>
    <t>ผศ. สมพันธุ์ ชาญศิลป์</t>
  </si>
  <si>
    <t>โปรแกรม SUTLinux for Legacy Computer ตาม MOU ระหว่าง มทส. กับ โรงเรียนบุณวัฒนา</t>
  </si>
  <si>
    <t>19 เม.ย. 54</t>
  </si>
  <si>
    <t>โรงเรียนบุญวัฒนา        จ.นครราชสีมา</t>
  </si>
  <si>
    <t>MOU ระหว่าง มทส. กับ โรงเรียนบุญวัฒนา</t>
  </si>
  <si>
    <t>โปรแกรม ระบบสอบออนไลน์ 5401 ตาม MOU ระหว่าง มทส. กับ สพป. นม. เขต 5</t>
  </si>
  <si>
    <t>21 ม.ค. 54</t>
  </si>
  <si>
    <t>สพป. นม. เขต 5</t>
  </si>
  <si>
    <t>MOU ระหว่าง มทส. กับ สพป. นม. เขต5</t>
  </si>
  <si>
    <t xml:space="preserve">วิทยากรอบรม ”ห้องเรียนแบบอีเลิร์นนิ่งแบบยืดหยุ่น” </t>
  </si>
  <si>
    <t>21 ส.ค. 53</t>
  </si>
  <si>
    <t>บุคลากรทางการศึกษาที่เข้าร่วมการประชุม</t>
  </si>
  <si>
    <t>แจกแผ่นระบบให้แก่ผู้เข้าร่วมรับการอบรม</t>
  </si>
  <si>
    <t xml:space="preserve">รศ. ดร. กิตติศักดิ์ เกิดประสพ </t>
  </si>
  <si>
    <t>โปรแกรม Data Clustering</t>
  </si>
  <si>
    <t>31 พ.ค. 53</t>
  </si>
  <si>
    <t>สำนักงานคณะกรรมการวิจัยแห่งชาติ</t>
  </si>
  <si>
    <t>รายงานการวิจัย "การพัฒนาการทำเหมืองข้อมูลแบบจัดกลุ่ม"</t>
  </si>
  <si>
    <t>รศ. ดร. นิตยา เกิดประสพ</t>
  </si>
  <si>
    <t>โปรแกรม asso_table</t>
  </si>
  <si>
    <t>11 ก.พ. 54</t>
  </si>
  <si>
    <t>รายงานการวิจัย "การเพิ่มประสิทธิภาพการประมวลผลข้อคำถามด้วยวิวข้อมูลและโมเดลจากการทำเหมืองข้อมูล"</t>
  </si>
  <si>
    <t>โปรแกรม Density-Biased Sampling</t>
  </si>
  <si>
    <t>รายงานการวิจัย "การสุ่มแบบลำดับเพื่อการจัดกลุ่มข้อมูลที่มีขนาดและความหนาแน่นแตกต่างกัน"</t>
  </si>
  <si>
    <t>โปรแกรม k-means clustering</t>
  </si>
  <si>
    <t>9 ส.ค. 53</t>
  </si>
  <si>
    <t>โปรแกรม DNA_Sequence_Search</t>
  </si>
  <si>
    <t xml:space="preserve">17 พ.ย. 53 </t>
  </si>
  <si>
    <t>นักวิจัย</t>
  </si>
  <si>
    <t>Conference paper NCSEC2010 "Searching for markers in DNA sequences with multiprocessing using Erlang"</t>
  </si>
  <si>
    <t>โปรแกรม SUTinsDesktop 5306 ทำเพื่อแจกจ่ายให้ใช้งาน ในการประชุม WUNCA 2010</t>
  </si>
  <si>
    <t>29 ก.ค. 53</t>
  </si>
  <si>
    <t>สำนักงานกองทุนสนับสนุนการวิจัย</t>
  </si>
  <si>
    <t>เป็นระบบ Desktop พร้อมใช้ติดตั้งง่าย มีคู่มือ</t>
  </si>
  <si>
    <t>งานออกแบบระบบ SUT Miner</t>
  </si>
  <si>
    <t>16 มิ.ย. 53</t>
  </si>
  <si>
    <t>รายงานการวิจัย "SUT Miner: ระบบเหมืองข้อมูลที่มีประสิทธิภาพ"</t>
  </si>
  <si>
    <t>วิทยากรอบรม “Desktop สำหรับห้องปฏิบัติการคอมพิวเตอร์” ในงาน WUNCA 22nd</t>
  </si>
  <si>
    <t>ผศ.ดร. ปรเมศวร์  ห่อแก้ว</t>
  </si>
  <si>
    <t>Medical Imaging Software</t>
  </si>
  <si>
    <t>2551</t>
  </si>
  <si>
    <t>2554</t>
  </si>
  <si>
    <t>โรงพยาบาลกรุงเทพราชสีมา</t>
  </si>
  <si>
    <t>เอกสารบันทึกข้อตกลงความร่วมมือ</t>
  </si>
  <si>
    <t>Myocardial Perfusion Software</t>
  </si>
  <si>
    <t>2553</t>
  </si>
  <si>
    <t>ดร. ชาญวิทย์  แก้วกสิ</t>
  </si>
  <si>
    <t>Towards Performance Measurements for the JVM's invokedynamic</t>
  </si>
  <si>
    <t>2010</t>
  </si>
  <si>
    <t>บริษัท Oracle</t>
  </si>
  <si>
    <t>ตามเอกสารแนบ</t>
  </si>
  <si>
    <t xml:space="preserve"> - วิศวกรรมเครื่องกล</t>
  </si>
  <si>
    <t>รศ. ดร. ทวิช จิตรสมบูรณ์</t>
  </si>
  <si>
    <t>แพลอยน้ำเพื่อช่วยน้ำท่วม และแคร่อบแห้งข้าวเปลือกอนาถาเพื่อช่วยชาวนาที่น้ำท่วม</t>
  </si>
  <si>
    <t>8 พ.ย. 53</t>
  </si>
  <si>
    <t>ชาวบ้านที่ประสบภัยน้ำท่วมที่.............</t>
  </si>
  <si>
    <t>ให้ความช่วยเหลือพร้อมทั้งให้คำปรึกษาแนะนำการจัดทำอุปกรณ์ดังกล่าว</t>
  </si>
  <si>
    <t>รศ. ร.อ. ดร. กนต์ธร ชำนิประศาสน์</t>
  </si>
  <si>
    <t>เครื่องต้นแบบการตรวจสอบความเสียหายของสกรูที่ใช้ระบบการมองด้วยคอมพิวเตอร์ บริษัท ฮิตาชิ โกบอล สตอเรจ เทคโนโลยีส์ (ประเทศไทย) จำกัด</t>
  </si>
  <si>
    <t>30 ก.ค. 53</t>
  </si>
  <si>
    <t>บริษัทฮิตาชิ โกลบอล สตอเรจ เทคโนโลยี</t>
  </si>
  <si>
    <t>โดยการได้รับอนุมัติจาก NECTEC ให้ปิดได้ โดยมีผลประเมินจากคณะกรรมการเป็นหลักฐาน</t>
  </si>
  <si>
    <t>เครื่องมือในการถอด HAS/VCM อัตโนมัติ บริษัท ฮิตาชิ โกบอล สตอเรจ เทคโนโลยีส์ (ประเทศไทย) จำกัด</t>
  </si>
  <si>
    <t>เครื่องจักเพื่อติดตั้งชุดสายสัญญาณแบบอัตโนมัติ บริษัท ฮิตาชิ โกบอล สตอเรจ เทคโนโลยีส์ (ประเทศไทย) จำกัด</t>
  </si>
  <si>
    <t>17 ต.ค. 53</t>
  </si>
  <si>
    <t>โครงการพัฒนาศักยภาพบุคลากรในอุตสาหกรรม Hard Disk Drive โดยการจัดฝึกอบรมด้านเทคโนโลยี Hard Disk Drive ให้แก่บุคลากรของกลุ่มอุตสาหกรรม Hard Disk Drive จำนวน 62 ครั้ง</t>
  </si>
  <si>
    <t>ก.พ. 53 – มี.ค. 54</t>
  </si>
  <si>
    <t>บุคลากรในอุตสาหกรรม HDD</t>
  </si>
  <si>
    <t>ใบประเมินผลการอบรม</t>
  </si>
  <si>
    <t>โครงการ “เสริมสร้างผู้ประกอบการใหม่”(New Entrepreneurs Creation : NEC)</t>
  </si>
  <si>
    <t>พ.ย. 53 –  ก.ค. 54</t>
  </si>
  <si>
    <t>บุคคลทั่วไปที่เข้าสู่การเป็นเจ้าของธุรกิจ</t>
  </si>
  <si>
    <t>โครงการ การจัดการพลังงานแบบสมบูรณ์เพื่อยกระดับประสิทธิภาพการใช้พลังงานภาคอุตสาหกรรม (TEM)รุ่นที่ 8 (2553), ศูนย์ส่งเสริมอุตสาหกรรม ภาคที่ 6 จังหวัดนครราชสีมา</t>
  </si>
  <si>
    <t>ต.ค. 2553</t>
  </si>
  <si>
    <t>ม.ค. 53– ต.ค. 53</t>
  </si>
  <si>
    <t>บริษัท แบ็กส์แอนด์โกล์ฟ จำกัด, บริษัท ซี.ไจแกนติค คาร์บอน จำกัด, บริษัท โคราชพรีซิชั่นแอนด์คอนสตรัคชั่นเอ็นจิเนียริ่ง1995 จำกัด, บริษัท สายทิพย์ สแปพาร์ท จำกัด, บริษัท โรงสีข้าวทรัพย์เจริญโชค จำกัด, บริษัท เจริญภัณฑ์เบเกอรี่ จำกัด</t>
  </si>
  <si>
    <t>ผลการประเมินจากบริษัทและกรมส่งเสริมอุตสาหกรรม</t>
  </si>
  <si>
    <t xml:space="preserve">โครงการที่ปรึกษากิจกรรมการจัดการพลังงานแบบสมบูรณ์ เพื่อยกระดับประสิทธิภาพการใช้พลังงานสำหรับอุคสาหกรรม (TEM 9) รุ่นที่ 9  (2554), ศูนย์ส่งเสริมอุตสาหกรรม ภาคที่ 6 จังหวัดนครราชสีมา </t>
  </si>
  <si>
    <t>ต.ค. 2554</t>
  </si>
  <si>
    <t>ม.ค. 54– ต.ค. 54</t>
  </si>
  <si>
    <t>บริษัทโชคยืนยงอุตสาหกรรม จำกัด, บริษัท เชาวน์ดี สตาร์ช (2004) จำกัด, บริษัท วี พี สตาร์ซ (2000) จำกัด, บริษัท หจก. อารีย์สันติ ก่อสร้าง จำกัด, บริษัท เอี่ยมรุ่งเรือง จำกัด, บริษัท วาวา แพค จำกัด</t>
  </si>
  <si>
    <t>ดร. สมศักดิ์ ศิวดำรงพงศ์</t>
  </si>
  <si>
    <t xml:space="preserve">โครงการ “การปรับปรุงกระบวนการผลิตเพื่อเพิ่มประสิทธิภาพ(Productivity)และการลดต้นทุน (Cost Reduction / Cost Saving)” </t>
  </si>
  <si>
    <t>ก.ค. 2554</t>
  </si>
  <si>
    <t>ก.พ. – ก.ค. 54</t>
  </si>
  <si>
    <t xml:space="preserve">บริษัท ไทยณรงค์รุ่งเรืองโชคชัยจำกัด พื้นที่อำเภอโชคชัย จังหวัดนครราชสีมา </t>
  </si>
  <si>
    <t>โรงสีข้าวสามารถเพิ่มกำลังการผลิตได้ประมาณ 20% โดยใช้เครื่องจักรชุดเดิมที่มีอยู่</t>
  </si>
  <si>
    <t xml:space="preserve"> - วิศวกรรมเการผลิต</t>
  </si>
  <si>
    <t>อ. ดร. สมศักดิ์ ศิวดำรงพงศ์</t>
  </si>
  <si>
    <t>ฐานชุดจับยึดสำหรับการผลิตโครงสร้างหลักรถโดยสาร</t>
  </si>
  <si>
    <t>15 ก.ย. 53</t>
  </si>
  <si>
    <t>บริษัท อู่เชิดชัยอุตสาหกรรม จำกัด</t>
  </si>
  <si>
    <t>ได้แนวทางการผลิตที่สามารถเพิ่มกำลังการผลิตโครงสร้างหลักรถโดยสารได้อย่างมีประสิทธิภาพ</t>
  </si>
  <si>
    <t>ชุดจับยึดสำหรับการผลิตโครงสร้างหลักรถโดยสาร        ชนิดที่ 1</t>
  </si>
  <si>
    <t>ชุดจับยึดสำหรับการผลิตโครงสร้างหลักรถโดยสาร       ชนิดที่ 2</t>
  </si>
  <si>
    <t>ชุดจับยึดสำหรับการผลิตโครงสร้างหลักรถโดยสาร    ชนิดที่ 3</t>
  </si>
  <si>
    <t>ชุดจับยึดสำหรับการผลิตโครงสร้างหลักรถโดยสาร       ชนิดที่ 4</t>
  </si>
  <si>
    <t>ผศ.ดร. ศิริรัตน์ ทับสูงเนิน รัตนจันทร์</t>
  </si>
  <si>
    <t>ผลิตภัณฑ์สโตนแวร์พร้อมเคลือบเผาที่อุณหภูมิต่ำ</t>
  </si>
  <si>
    <t>2553 - 2554</t>
  </si>
  <si>
    <t>โรงงานอุตสาหกรรมผลิตเครื่องปั้นดินเผาทางภาคเหนือและจังหวัดราชบุรี</t>
  </si>
  <si>
    <t>1. นำผลวิจัยไปพัฒนาและปรับปรุงใช้ในการผลิตผลิตภัณฑ์ของโรงงาน ซึ่งสามารถช่วยลดต้นทุนด้านพลังงานได้มาก                 2. ผลิตภัณฑ์ที่เผาที่อุณหภูมิต่ำมีต้นทุนการผลิตต่ำลง ทำให้เพิ่มผลกำไรและมีความสามารถในการแข่งขันกับผลิตภัณฑ์อื่นๆ หรือผลิตภัณฑ์จากต่างประเทศได้</t>
  </si>
  <si>
    <t>รศ.ดร. รังสรรค์  วงศ์สรรค์</t>
  </si>
  <si>
    <t>การสังเคราะห์สายตากอากาศตัวสะท้อนแบบผิวโค้งโดยใช้ทัศนศาสตร์เชิงฟิสิกส์</t>
  </si>
  <si>
    <t>2550</t>
  </si>
  <si>
    <t>สาขาวิชาวิศวกรรมโทรคมนาคม มหาวิทยาลัยเทคโนโลยีสุรนารี</t>
  </si>
  <si>
    <t>นำไปใช้ในการเรียนการสอนระดับปริญญาโท รายวิชาทฤษฎีสายอากาศขั้นสูง (Advanced Antenna Engineering) เพื่อเป็นแนวทางสำหรับการวิเคราะห์สายอากาศโดยวิธี Computational Simulation</t>
  </si>
  <si>
    <t>สายอากาศลำคลื่นแมตช์กับพื้นโลกโดยใช้แถวลำดับสะท้อน</t>
  </si>
  <si>
    <t>การออกแบบตัวป้อนแบบคาวิตี้ สำหรับสายอากาศแถวลำดับเชิงเฟสลำคลื่นกว้าง</t>
  </si>
  <si>
    <t>2552</t>
  </si>
  <si>
    <t>สายอากาศรูปแบบใหม่สำหรับเครือข่ายท้องถิ่นแบบไร้สายในห้องประชุมขนาดใหญ่</t>
  </si>
  <si>
    <t>สายอากาศสำหรับเครือข่ายท้องถิ่นไร้สายโดยใช้สายอากาศร่องเรียว</t>
  </si>
  <si>
    <t>สายอากาศสำหรับเครือข่ายท้องถิ่นไร้สายโดยใช้ไมโครสตริปด้วยที-สลิดโหลดแบบไม่สมดุล</t>
  </si>
  <si>
    <t>ผศ. ดร. วิภาวี  หัตถกรรม</t>
  </si>
  <si>
    <t>ระบบเซ็นเซอร์ไร้สายเพื่อเฝ้าระวังการเกษตรแม่นยำ</t>
  </si>
  <si>
    <t>สำนักเทคโนโลยีการเกษตร มทส. (แปลงผักเกษตรอินทรีย์)</t>
  </si>
  <si>
    <t>ใช้เก็บข้อมูลไร้สายและแจ้งเตือนความผิดปกติเมื่อสารละลายปุ๋ยมีความคลาดเคลื่อนจากค่าปกติ</t>
  </si>
  <si>
    <t>ระบบเซ็นเซอร์ไร้สายเพื่อเฝ้าระวังโรงปุ๋ยอินทรีย์ชีวภาพ</t>
  </si>
  <si>
    <t>2554 - 2555</t>
  </si>
  <si>
    <t>ฟาร์ม มทส.</t>
  </si>
  <si>
    <t>ใช้เก็บข้อมูลไร้สายและแสดงผลผ่าน web ถึงค่าความร้อนและความชื้นในปุ๋ยอินทรีย์ชีวภาพ</t>
  </si>
  <si>
    <t>ระบบเซ็นเซอร์ไร้สายเพื่อเฝ้าระวังบ่อน้ำ</t>
  </si>
  <si>
    <t>ใช้เก็บข้อมูลไร้สายและแสดงผลผ่าน web ถึงค่า pH, DO และอุณหภูมิน้ำในบ่อน้ำใกล้โรงปุ๋ย</t>
  </si>
  <si>
    <t>ศ.ดร. สราวุฒิ  สุจิตจร         นายวิชชุพงษ์  วิบูลย์เจริญ</t>
  </si>
  <si>
    <t xml:space="preserve">State - PID Feedback Control </t>
  </si>
  <si>
    <t>สาขาวิชาแมคาทรอนิกส์  มหาวิทยาลัยเทคโนโลยีสุรนารี</t>
  </si>
  <si>
    <t>สอนบัณฑิตศึกษาวิชา Classical and Modern Control</t>
  </si>
  <si>
    <t>ผศ. ธีรวัฒน์ สินศิริ</t>
  </si>
  <si>
    <t>ชุดผลิตคอนกรีตมวลเบา</t>
  </si>
  <si>
    <t>7 ต.ค. 53</t>
  </si>
  <si>
    <t>บริษัท เอส เจ ซี คอนกรีต จำกัด จ.ชลบุรี, ห้างหุ้นส่วนจำกัด ส.อำนวยนครพนมวิศวกรรม, นายพิรมย์ รักษาสุรสาร จ. เพชรบุรี</t>
  </si>
  <si>
    <t>ใช้ประโยชน์ทางธุรกิจ</t>
  </si>
  <si>
    <t>สูตรเพิ่มฟองเพื่อการผลิตคอนกรีตมวลเบาแบบ CLC สูตร 1</t>
  </si>
  <si>
    <t>24 ธ.ค. 53</t>
  </si>
  <si>
    <t>กรรมวิธีการผลิตสารเพิ่มฟองเพื่อการผลิตคอนกรีตมวลเบาแบบ CLC สูตร 1</t>
  </si>
  <si>
    <t>24 ก.พ. 54</t>
  </si>
  <si>
    <t>ผศ. ดร. ฉัตรชัย โชติษฐยางกูรและคณะ</t>
  </si>
  <si>
    <t>โครงการศึกษาความต้องการวิทยาศาสตร์เทคโนโลยี และนวัตกรรมในส่วนภูมิภาค ภาคตะวันออกเฉียงเหนือตอนล่าง</t>
  </si>
  <si>
    <t>เม.ย.-ต.ค. 53</t>
  </si>
  <si>
    <t>พ.ย. 53 - ก.ย. 54</t>
  </si>
  <si>
    <t>สำนักงานคณะกรรมการนโยบายวิทยาศาสตร์เทคโนโลยีและนวัตกรรมแห่งชาติ (สวทน.)</t>
  </si>
  <si>
    <t>มีข้อมูลสนับสนุนการจัดทำแผนพัฒนาวิทยาศาสตร์เทคโนโลยีและนวัตกรรมแห่งชาติ</t>
  </si>
  <si>
    <t xml:space="preserve">โครงการจัดตั้ง STI Corner ในภูมิภาคเพื่อสร้างความตระหนักให้สาธารณชนเห็นความสำคัญของการพัฒนาวิทยาศาสตร์เทคโนโลยีและนวัตกรรม </t>
  </si>
  <si>
    <t>ก.ค.-พ.ย. 53</t>
  </si>
  <si>
    <t>ธ.ค. 53 - ปัจจุบัน</t>
  </si>
  <si>
    <t xml:space="preserve">สาธารณชนกลุ่มต่างๆ เห็นความสำคัญของการใช้วิทยาศาสตร์เทคโนโลยีและนวัตกรรมเพื่อแก้ปัญหาต่างๆ </t>
  </si>
  <si>
    <t>โครงการพลังงานทดแทนสำหรับการใช้น้ำมันแก๊สโซฮอล์ E85 จากพืชเศรษฐกิจสำหรับรถจักรยานยนต์ใน มทส. และชุมชนเครือข่ายนำร่องระดับจังหวัดนครราชสีมา ระยะที่ 2</t>
  </si>
  <si>
    <t>ต.ค. 53-ต.ค. 54</t>
  </si>
  <si>
    <t>สำนักงานนโยบายและแผนพลังงาน (สนพ.) กระทรวงพลังงาน</t>
  </si>
  <si>
    <t>มีรถจักรยานยนต์ที่ใช้ E85 ในมหาวิทยาลัยแล้ว 3,000 คัน ร่วมกับชุมชนต่างๆ ลดปัญหาภาวะโลกร้อน</t>
  </si>
  <si>
    <t>โครงการศึกษาการบริหารจัดการและออกแบบก่อสร้างศูนย์การเรียนรู้พลังงานในภูมิภาค จ. นครราชสีมา</t>
  </si>
  <si>
    <t>ต.ค. 52-มี.ค. 54</t>
  </si>
  <si>
    <t>สำนักวิชาการพลังงาน ภาค 5 กระทรวงพลังงาน</t>
  </si>
  <si>
    <t>นำไปของบประมาณจากรัฐบาลเพื่อก่อสร้างและบริหารจัดการศูนย์การเรียนรู้พลังงานในภูมิภาค</t>
  </si>
  <si>
    <t xml:space="preserve"> อ. ดร. อุษณีย์ กิตกำธร          อ. ดร.รัตน บริสุทธิกุล            อ. ดร. ฐาปนีย์ อุดมผล          อ. ปัญญา บัวฮมบุรา</t>
  </si>
  <si>
    <t xml:space="preserve">ตรวจสอบความเสียหายลวดสปริง </t>
  </si>
  <si>
    <t>10 พ.ค. 53- 30 พ.ค. 53</t>
  </si>
  <si>
    <t>Thai Special Wire Co.,Ltd.</t>
  </si>
  <si>
    <t>วิเคราะห์หาสาเหตุที่เป็นไปได้ของการเกิดข้อบกพร่องประเภทโพรงตามด ซึ่งจากผลการศึกษาพบว่าตามบริเวณโพรงมีสารหล่อลื่นที่ใช้ในกระบวนการดึงลวดและจากการศึกษาโครงสร้างจุลภาครอบๆ โพรง ชี้ให้เห็นว่า โพรงดังกล่าวน่าจะเกิดขึ้นในขั้นตอนการดึงลวด ด้วยสภาวะที่ไม่เหมาะสม ทางบริษัทจึงตัดข้อสงสัยเรื่องลวดวัตถุดิบเริ่มต้นที่ไม่ได้คุณภาพออกไป และมาหาทางปรับปรุงกระบวนการดึงลวด</t>
  </si>
  <si>
    <t xml:space="preserve">ตรวจสอบสมบัติกายภาพและโครงสร้างภายในชิ้นส่วนโลหะ </t>
  </si>
  <si>
    <t>29 ก.ค. 53-10 ก.ย. 53</t>
  </si>
  <si>
    <t>Toyonaga  Co.,Ltd.</t>
  </si>
  <si>
    <t>วิเคราะห์หาความหนาแน่นและลักษณะภายในของชิ้นส่วนที่ผลิตจากกระบวนการขึ้นรูปโลหะผง ทั้งนี้เพื่อหาสาเหตุที่ชิ้นงานบางชิ้นมีความแข็งแรงและความต้านทานแรงบิดต่ำ โดยบริษัทนำข้อมูลจากการศึกษาไปใช้เป็นข้อมูลพื้นฐานประกอบการตรวจสอบและประกันคุณภาพของงาน</t>
  </si>
  <si>
    <t xml:space="preserve">ตรวจสอบความเสียหายลวดสปริงและที่มาความเสียหายของลวดสปริง </t>
  </si>
  <si>
    <t>2 ก.ค. 53- 2 ต.ค. 53</t>
  </si>
  <si>
    <t xml:space="preserve"> อ. ดร. อุษณีย์ กิตกำธร          อ. ดร. รัตน บริสุทธิกุล           อ. ภูษิต มิตรสมหวัง</t>
  </si>
  <si>
    <t xml:space="preserve">สอบวัดระดับความสามารถการอบชุบ </t>
  </si>
  <si>
    <t>17 ส.ค. 53-ก.พ. 54</t>
  </si>
  <si>
    <t>บ. ไทยโตเคน เทอร์โม จำกัด.</t>
  </si>
  <si>
    <t>การสอบระดับความสามารถการอบชุบ เป็นโครงการที่จัดขึ้นโดยมีวัตถุประสงค์เพื่อส่งเสริมให้บริษัทที่ประกอบกิจการด้านการอบชุบโลหะมีการพัฒนาศักยภาพของบุคลากรในบริษัท โดยมีหน่วยงานในภาคการศึกษาหรือหน่วยงานเฉพาะทางจัดวัดระดับความรู้ความสามารถของบคุลากรในอุตสาหกรรม โดยโครงการนี้เป็นจุดเริ่มต้นของการพัฒนาสังคมวิชาชีพเฉพาะทาง มีการจัดแบบต่อเนื่อง มีการใช้ผุ้ประเมินข้อสอบจากผู้ทรงคุณวุฒิภายนอก โดยในปี 2554 นี้ได้จัดสอบเป็นครั้งที่ 2 และมีบริษัทที่ส่งบุคลากรมาเข้าสอบ 5 บริษัท จำนวนกว่า 80 คน  โครงการนี้ยังสนับสนุนแหล่งความรู้ผ่านทางเว็บไซต์ http://personal.sut.ac.th/heattreatment / ซึ่งอยู่ในระหว่างดำเนินการ นอกจากนี้โครงการนี้ยังนำไปสู่แผนการก่อตั้งสมาคมวิชาชีพในอนาคตต่อไป</t>
  </si>
  <si>
    <t xml:space="preserve">หาวิธีตรวจสอบโครงสร้างมหภาครอยเชื่อม 
</t>
  </si>
  <si>
    <t>23-30 ก.ย. 53</t>
  </si>
  <si>
    <t>บ. ตะวันออกรุ่งเรือง จำกัด.</t>
  </si>
  <si>
    <t>หาสูตรสารเคมีและสภาวะที่เหมาะสมกับงานตรวจสอบโครงสร้างรอยเชื่อม โดยบริษัทได้นำสูตรดังกล่าวไปใช้ในการตรวจสอบคุณภาพ</t>
  </si>
  <si>
    <t xml:space="preserve">ตรวจสอบโครงสร้างท่อเหล้กกล้าไร้สนิม
</t>
  </si>
  <si>
    <t>บ. โตโยมิลเลเนียม  จำกัด.</t>
  </si>
  <si>
    <t>เป็นการตรวจสอบคุณภาพของงานเชื่อมท่อเหล็กกล้าไร้สนิม โดยบริษัทใช้เป็นข้อมูลพื้นฐานในการปรับปรุงคุณภาพงาน</t>
  </si>
  <si>
    <t xml:space="preserve">หาสมบัติแรงดึงและโครงสร้างรอยเชื่อท่อเหล้กกล้าไร้สนิม </t>
  </si>
  <si>
    <t>7-15 ธ.ค. 53</t>
  </si>
  <si>
    <t xml:space="preserve"> บ. โตโยมิลเลเนียม  จำกัด.</t>
  </si>
  <si>
    <t xml:space="preserve">วัดขนาดเกรน Austenite ในเหล้กกล้าคาร์บอนต่ำ
</t>
  </si>
  <si>
    <t>13-20 ม.ค. 54</t>
  </si>
  <si>
    <t>บ. LPN Plate Mill Co.Ltd.</t>
  </si>
  <si>
    <t>การวัดขนาดเกรนของโครงสร้างออสเทนไนต์ตามมาตรฐาน ASTM โดยบริษัทใช้เป็นข้อมูลพื้นฐานของการประกันคุณภาพและการพัฒนาผลิตภัณฑ์</t>
  </si>
  <si>
    <t xml:space="preserve">อ. ดร. รัตน บริสุทธิกุล </t>
  </si>
  <si>
    <t xml:space="preserve">ฝึกอบรมการควบคุมคุณภาพงานหล่อโลหะ
</t>
  </si>
  <si>
    <t>1 เม.ย. 54</t>
  </si>
  <si>
    <t>บริษัท Thai NOK Co., Ltd.</t>
  </si>
  <si>
    <t>พัฒนาความรู้ของบุคลากรให้มีความเข้าใจในกระบวนการผลิต</t>
  </si>
  <si>
    <t>ฝึกอบรมการเชื่อมวัสดุโลหะและการใช้เทคโนโลยีคอมพิวเตอร์ในการออกแบบการเชื่อมสถาบันเหล็กและเหล็กกล้าแห่งประเทศไทย</t>
  </si>
  <si>
    <t>15-16 มี.ค. 54</t>
  </si>
  <si>
    <t>บุคคลทั่วไป</t>
  </si>
  <si>
    <t>ถ่ายทอดองค์ความรู้ให้กับบุคคลทั่วไป</t>
  </si>
  <si>
    <t xml:space="preserve">อ. ดร. สงบ คำค้อ </t>
  </si>
  <si>
    <t>วิทยากรอบรมเชิงวิชาการการผลิตเหล็กและเหล็กกล้าแบบครบวงจร</t>
  </si>
  <si>
    <t>2-3 ก.ย. 53</t>
  </si>
  <si>
    <t xml:space="preserve">กลุ่มบริษัท ทาทา สตีล (ประเทศไทย) จำกัด (มหาชน)
บริษัท เอ็นทีเอส สตีล กรุ๊ป จำกัด (มหาชน) </t>
  </si>
  <si>
    <t>ถ่ายทอดองค์ความรู้ให้กับบุคลากรของบริษัท เพื่อพัฒนาความรู้ความสามารถขอบุคลากร</t>
  </si>
  <si>
    <t>Emission Inventory of Major Air Pollutants in Nakhon Ratchasima Municipality</t>
  </si>
  <si>
    <t>เทศบาลนครนครราชสีมา</t>
  </si>
  <si>
    <r>
      <t>งานวิจัยได้จัดทำบัญชีการปล่อยมลพิษอากาศในเขตเทศบาลนครนครราชสีมา ในปี 2553 โดยแสดงรายการแหล่งกำเนิดมลพิษอากาศที่สำคัญในพื้นที่ อาทิ อุตสาหกรรม บ้านพักอาศัย การจราจร สถานีบริการน้ำมัน วัด และประมาณการปล่อยมลพิษอากาศ ได้แก่  PM10, Nox, So</t>
    </r>
    <r>
      <rPr>
        <vertAlign val="subscript"/>
        <sz val="12"/>
        <rFont val="TH Niramit AS"/>
        <family val="0"/>
      </rPr>
      <t xml:space="preserve">2 </t>
    </r>
    <r>
      <rPr>
        <sz val="12"/>
        <rFont val="TH Niramit AS"/>
        <family val="0"/>
      </rPr>
      <t>, CO, VOCs และ CO</t>
    </r>
    <r>
      <rPr>
        <vertAlign val="subscript"/>
        <sz val="12"/>
        <rFont val="TH Niramit AS"/>
        <family val="0"/>
      </rPr>
      <t>2</t>
    </r>
    <r>
      <rPr>
        <sz val="12"/>
        <rFont val="TH Niramit AS"/>
        <family val="0"/>
      </rPr>
      <t xml:space="preserve"> ทั้งนี้ เทศบาลนครนครราชสีมา โดยส่วนสาธารณสุขและสิ่งแวดล้อม ได้นำผลการศึกษาไปประกอบในการจัดทำแผนการจัดการคุณภาพอากาศในเมือง ซึ่งจะทำให้สามารถแก้ไขและป้องกันปัญหาได้อย่างตรงจุดและมีประสิทธิภาพ</t>
    </r>
  </si>
  <si>
    <t>นายอภิชาติ  ศุภจรรยารักษ์      ผศ.ดร. สุดจิต  ครุจิต</t>
  </si>
  <si>
    <t>ไซโคลนสครับเบอร์สำหรับเตาเผามูลฝอยขนาดเล็ก</t>
  </si>
  <si>
    <t>เทคโนธานี และชุมชนที่มีเตาเผาขนาดเล็ก</t>
  </si>
  <si>
    <t>ได้ระบบกำจัดมลพิษอากาศแบบไซโคลนสครับเบอร์ที่มีความเหมาะสมกับการใช้งานกับเตาเผาชนาดเล็ก คือมีประสิทธิภาพเพียงพอในการกำจัดฝุ่นละอองและคาร์บอนมอนออกไซด์ และมีค่าลงทุนและดำเนินการต่ำ โดยมีแบบและรายละเอียดการทำงานซึ่งเทคโนธานีจะเผยแพร่ให้ผู้ที่ใช้เตาเผาที่ออกแบบโดยมหาวิทยาลัย (เตาอัตตาหิฯ) นำไปใช้ได้ รวมทั้งผู้ที่สนใจทั่วไป</t>
  </si>
  <si>
    <t>ผศ.ดร. พรศิริ  จงกล</t>
  </si>
  <si>
    <t xml:space="preserve">งานวิจัย Analysis and Optimal Allocation of Transportation Operators in Hard Disk Drive Production Line </t>
  </si>
  <si>
    <t>บ. ฮิตาชิ โกลบอล สตอเรจ</t>
  </si>
  <si>
    <t>เป็นการวิจัยเพื่อหาจำนวนคนที่เหมาะสมในสายการผลิตฮาร์ดดิสก์ไดร์ฟของบริษัทผู้ผลิตฮาร์ดดิสก์</t>
  </si>
  <si>
    <t>รศ. ดร. กิตติเทพ เฟื่องขจร</t>
  </si>
  <si>
    <t>อบรมหลักสูตรระยะสั้น ชื่อหลักสูตรธรณีวิทยาเบื้องต้น</t>
  </si>
  <si>
    <t>5 ก.ค. - 2 ส.ค. 53</t>
  </si>
  <si>
    <t xml:space="preserve"> บริษัทปูนซีเมนต์นครหลวง จำกัด (มหาชน)</t>
  </si>
  <si>
    <t>สร้างความเข้าใจทางธรณีวิทยาเบื้องต้นให้กับพนักงานและวิศวกรของเหมือง</t>
  </si>
  <si>
    <t xml:space="preserve">ศึกษาและออกแบบเหมืองลี้ </t>
  </si>
  <si>
    <t>17 ส.ค. – 17 ต.ค. 53</t>
  </si>
  <si>
    <t>บริษัท เอสซีจี ซิเมนต์ จำกัด</t>
  </si>
  <si>
    <t>สร้างแนวทางการปรับปรุงและออกแบบความลาดชันของเหมืองเพื่อให้มีเสถียรภาพและความปลอดภัย</t>
  </si>
  <si>
    <t xml:space="preserve">อบรมหลักสูตรระยะสั้น ชื่อหลักสูตร  Mine waste management </t>
  </si>
  <si>
    <t>29-30 ก.ย. 53</t>
  </si>
  <si>
    <t xml:space="preserve"> บริษัท อัครา ไมนิ่ง จำกัด</t>
  </si>
  <si>
    <t>วิศวกรประจำเหมืองมีความรู้และความเข้าใจเกี่ยวกับการจัดการของเสียที่เกิดจากกิจกรรมการทำเหมือง</t>
  </si>
  <si>
    <t xml:space="preserve">การออกแบบระบบและอุปกรณ์เพื่อบำบัดความเป็นกรดของน้ำในบ่อเหมืองลี้ </t>
  </si>
  <si>
    <t>ก.พ. – เม.ย. 54</t>
  </si>
  <si>
    <t>สร้างระบบและอุปกรณ์ในการบำบัดความเป็นกรดของน้ำในบ่อเหมืองแบบบำบัดโดยไม่มีการสูบน้ำออก</t>
  </si>
  <si>
    <t>รศ. เกรียงไกร  ไตรสาร</t>
  </si>
  <si>
    <t>การประเมินศักยภาพปิโตรเลียมภาคตะวันออกเฉียงเหนือโดยใช้คอมพิวเตอร์</t>
  </si>
  <si>
    <t>2554 (13-14 ม.ค.54)</t>
  </si>
  <si>
    <t>การประชุมวิชาการด้านเหมืองแร่โลหการและปิโตรเลียม ครั้งที่ 9</t>
  </si>
  <si>
    <t>สำนักวิชาแพทยศาสตร์</t>
  </si>
  <si>
    <t>สำนักวิชาพยาบาลศาสตร์</t>
  </si>
  <si>
    <t>อ.ดร.ศรีเกียรติ อนันต์สวัสดิ์</t>
  </si>
  <si>
    <t>เครื่องบดยาไฟฟ้า</t>
  </si>
  <si>
    <t>โรงพยาบาลนครราชสีมาโรงพยาบาลปากช่องนานา</t>
  </si>
  <si>
    <t>อ.บัณฑิตา นฤมาณเดชะ</t>
  </si>
  <si>
    <t>เครื่องวัดความชื้น</t>
  </si>
  <si>
    <t>สถานพัฒนาเด็กก่อนวัยเรียน ศูนย์เด็กเล็กเทศบาลปักธงชัย</t>
  </si>
  <si>
    <t>อ.ดร.จันทร์ทิรา เจียรณัย</t>
  </si>
  <si>
    <t>โปรแกรมบันทึกทางการพยาบาล</t>
  </si>
  <si>
    <t>โรงพยาบาลปราสาท จังหวัดสุรินทร์</t>
  </si>
  <si>
    <t>ตารางที่ 6.1 จำนวนงานวิจัยหรืองานสร้างสรรค์ที่นำไปใช้ให้เกิดประโยชน์ ปีการศึกษา 2553 (พฤษภาคม 2553 - เมษายน 2554)</t>
  </si>
  <si>
    <t>มีหลักฐานการใช้ประโยชน์จากสำนัก</t>
  </si>
  <si>
    <t>ทุนจากสำนักงบประมาณ (ภายใต้การพิจารณาจัดสรรโดยสำนักงานคณะกรรมการวิจัยแห่งชาติ)</t>
  </si>
  <si>
    <t xml:space="preserve">ใช้ประโยชน์ทางธุรกิจ </t>
  </si>
  <si>
    <t>1. กรมการพลังงานทหารจะขอคอมพิวเตอร์โปรแกรมไปใช้ในการประเมินปิโตรเลียมภาคเหนือ                           2. จะเสนอบทความในการประชุม GEOINDO 2011 ระหว่างวันที่ 1-3 ธันวาคม 2554 จ.ขอนแก่น</t>
  </si>
  <si>
    <t>ได้บันทึกทางการพยาบาลที่ต่อเนื่องและครอบคลุม และช่วยพัฒนาคุณภาพการบันทึกทางการพยาบาลของโรงพยาบาลปราสาท จ.สุรินทร์ 
หลักฐาน คือ จดหมายขอบคุณจากโรงพยาบาลปราสาท</t>
  </si>
  <si>
    <t xml:space="preserve"> ภาพรวมมหาวิทยาลัย **</t>
  </si>
  <si>
    <t xml:space="preserve">   *** จำนวนอาจารย์ประจำ นับอาจารย์ประจำและนักวิจัยเทียบเท่าที่ปฏิบัติงานจริงและลาศึกษาต่อ</t>
  </si>
  <si>
    <t>(1)/(2)*100</t>
  </si>
  <si>
    <t>สำนักวิชาเทคโนโลยีสังคม</t>
  </si>
  <si>
    <t>สาขาวิชาศึกษาทั่วไป</t>
  </si>
  <si>
    <t>วิศิษฎ์พร วัฒนวาทิน</t>
  </si>
  <si>
    <t>THE LAST LECTURE ประมวลจากกิจกรรมเสวนาหนังสือดีที่น่าอ่าน (Book Sharing)</t>
  </si>
  <si>
    <t>นักวิจัย นักวิชาการ นักศึกษา และบุคคลทั่วไป</t>
  </si>
  <si>
    <t>เป็นบทวิจารณ์หนังสือที่เผยแพร่ในวารสารเทคโนโลยีสุรนารี Suranaree Journal of Social Science Vol. 4 No. 1 (June, 2010)</t>
  </si>
  <si>
    <t>ประมวลสาระชุดฝึกอบรมสหกิจศึกษา เล่ม 2 หน่วยที่ 6 การบริหารการฝึกอบรมและการเป็นวิทยากร</t>
  </si>
  <si>
    <t>2553-2554</t>
  </si>
  <si>
    <t>คณาจารย์สถาบันอุดมศึกษาทั่วประเทศ</t>
  </si>
  <si>
    <t>เป็นเอกสารเผยแพร่ของสมาคมสหกิจศึกษาไทยให้กับคณาจารย์ในสถาบันอุดมศึกษา/ผู้เข้าอบรมสหกิจศึกษาทั่วไปประเทศ</t>
  </si>
  <si>
    <t>สาขาวิชาภาษาอังกฤษ</t>
  </si>
  <si>
    <t>Issara Pramoolsook, Chujit Thonglek and Wallapha Wongsirichan</t>
  </si>
  <si>
    <t>Heralding New Presidency: Analysis of US Presidential Inaugural Addresses</t>
  </si>
  <si>
    <t>เป็นบทความที่เผยแพร่ในหนังสือ "เป็นเลิศ" รวมบทความวิชาการเนื่องในวาระเกษียณอายุราชการ ผู้ช่วยศาสตราจารย์ ดร.พชรนนท์  สายัณห์เกณะ</t>
  </si>
  <si>
    <t>สาขาวิชาเทคโนโลยีสารสนเทศ</t>
  </si>
  <si>
    <t>วีรพงษ์  พลนิกรกิจ</t>
  </si>
  <si>
    <t>คู่มือการเป็นนักจัดรายการวิทยุฯ และผู้ประกาศข่าวโทรทัศน์</t>
  </si>
  <si>
    <t>2542 ถึงปัจจุบัน</t>
  </si>
  <si>
    <t>นักวิชาการ นักจัดรายการวิทยุฯ ผู้ประกาศข่าวโทรทัศน์ นักศึกษา</t>
  </si>
  <si>
    <t>เป็นคู่มือที่เผยแพร่/จัดพิมพ์โดยบริษัทเอดิสันเพรสโปรดักส์จำกัด และจัดจำหน่ายตามร้านหนังสือทั่วไป</t>
  </si>
  <si>
    <t>การเขียนข่าว วิทยุกระจายเสียง และวิทยุโทรทัศน์เบื้องต้น</t>
  </si>
  <si>
    <t>2545 ถึง  ปัจจุบัน</t>
  </si>
  <si>
    <t>นักวิชาการ นักศึกษาในแวดวงวิชาการด้านนิเทศศาสตร์</t>
  </si>
  <si>
    <t>เป็นตำราที่เผยแพร่/จัดพิมพ์โดยบริษัทเอดิสันเพรสโปรดักส์จำกัด และจัดจำหน่ายโดยศูนย์หนังสือจุฬาลงกรณ์มหาวิทยาลัย</t>
  </si>
  <si>
    <t>คู่มือประกอบการอบรมโครงการเสริมสร้างความรู้ความเข้าใจต่อสถานีวิทยุกระจายเสียงชุมชน</t>
  </si>
  <si>
    <t>นักจัดรายการวิทยุชุมชนทั่วประเทศ</t>
  </si>
  <si>
    <t>เรียนอย่างไร SMILE ในมหาวิทยาลัยเทคโนโลยีสุรนารี</t>
  </si>
  <si>
    <t>นักศึกษามหาวิทยาลัยเทคโนโลยีสุรนารี</t>
  </si>
  <si>
    <t>เป็นหนังสือเผยแพร่ให้กับนักศึกษามหาวิทยาลัยเทคโนโลยีสุรนารี</t>
  </si>
  <si>
    <t>ประมวลสาระชุดฝึกอบรมสหกิจศึกษา หน่วยที่ 4 การบริหารและการจัดการสหกิจศึกษา</t>
  </si>
  <si>
    <t>ประมวลสาระชุดฝึกอบรมสหกิจศึกษา เล่ม 2 หน่วยที่ 7 การตลาดและการเจรจาต่อรองในงานสหกจศึกษา และหน่วยที่ 8 การสื่อสารสหกิจศึกษา</t>
  </si>
  <si>
    <t>บรรณาธิการ ประมวลสาระชุดฝึกอบรมสหกิจศึกษา และประมวลสาระชุดฝึกอบรมสหกิจศึกษา เล่ม 2</t>
  </si>
  <si>
    <t>ฟังวิทยุที่ "พม่า"</t>
  </si>
  <si>
    <t>นักวิชาการ นักธุรกิจในแวดวงสื่อโฆษณา วิทยุโทรทัศน์ทั่วไป</t>
  </si>
  <si>
    <t>เป็นนิตยสาร OHM OUT OF HOME MAGAZINE นิตยสารสื่อนอกบ้านฉบับแรกและฉบับเดียวในประเทศไทย</t>
  </si>
  <si>
    <t>"ของฝากจาก...เกาะฟอร์โมซ่า"</t>
  </si>
  <si>
    <t>"หลากผู้คน หลากความสนใจในปารีส"</t>
  </si>
  <si>
    <t>มิ.ย.-ส.ค. 54</t>
  </si>
  <si>
    <t>บทสัมภาษณ์ เรื่อง ศูนย์เตรียมความพร้อมป้องกันภัยพิบัติแห่งเอเชีย (เอดีพีซี)</t>
  </si>
  <si>
    <t>เป็นบทความพิเศษที่แปลและเรียบเรียงเผยแพร่ในวารสารเทคโนโลยีสุรนารี Suranaree Journal of Social Science Vol. 4 No. 2 (December, 2010)</t>
  </si>
  <si>
    <t>สาขาวิชาเทคโนโลยีการจัดการ</t>
  </si>
  <si>
    <t>รัชฎาพร วิสุทธากร</t>
  </si>
  <si>
    <t>บทสัมภาษณ์ 20 ปี ของมหาวิทยาลัยในกำกับของรัฐในมุมมองของอธิการบดีผู้ก่อตั้ง</t>
  </si>
  <si>
    <t>เป็นบทความพิเศษที่สัมภาษณ์และเรียบเรียงเผยแพร่ในวารสารเทคโนโลยีสุรนารี Suranaree Journal of Social Science Vol. 4 No. 2 (December, 2010)</t>
  </si>
  <si>
    <t>วีรพงษ์  พลนิกรกิจ, หนึ่งหทัย ขอผลกลาง และนรินทร  ฉิมสุนทร</t>
  </si>
  <si>
    <t>สาขาวิชาเทคโลยีการผลิตพืช</t>
  </si>
  <si>
    <t>สาขาวิชาเทคโลยีการผลิตสัตว์</t>
  </si>
  <si>
    <t>ผศ. นส.พ. ดร. บัญชร  ลิขิตเดชาโรจน์</t>
  </si>
  <si>
    <t>การสร้างสายพันธุ์ไก่เนื้อโคราช เพื่อการผลิตเป็นอาชีวิสาหกิจชุมชน</t>
  </si>
  <si>
    <t xml:space="preserve"> พ.ย. 52 - ต.ค. 55</t>
  </si>
  <si>
    <t>MOU ร่วมกับ กรมปศุสัตว์ ศุนย์วิจัยและบำรุงพันธุ์สัตว์กบินทร์บุรี, กลุ่มทำนาลาดบัวขาว</t>
  </si>
  <si>
    <t>กลุ่มเกษตรกรผู้เลี้ยงไก่ ได้นำพันธุ์ไก่เนื้อไปเลี้ยงเพื่อจำหน่าย เป็นอาชีพในท้องถิ่น</t>
  </si>
  <si>
    <t>อ.ดร. สุทิศา  เข็มผะกา</t>
  </si>
  <si>
    <t>การใช้ไคตินจากเปลือกกุ้งกุลาดำ (Peneaus monodon) เป็นสารเสริมชีวนะในอาหารไก่เนื้อ</t>
  </si>
  <si>
    <t xml:space="preserve"> 14 พฤษภาคม 2553</t>
  </si>
  <si>
    <t>สำนักงานกองทุนสนับสนุนการวิจัยร่วมกับสำนักงานคณะกรรมการการอุดมศึกษา</t>
  </si>
  <si>
    <t>เกษตรกรทั่วไป และโรงงานอาหารสัตว์ ได้นำไปใช้ประโยชน์</t>
  </si>
  <si>
    <t>อ.ดร.อมรรัตน์ โมฬี</t>
  </si>
  <si>
    <t>ความสัมพันธ์ของรูปแบบยีนเคซีนกับระดับสายเลือดโฮลสไตล์ในโคนมลูกผสม</t>
  </si>
  <si>
    <t>สำนักงานกองทุนสนับสนุนการวิจัยร่วมกับสำนักงานคณะกรรมการการอุดมศึกษา, ฟาร์ม มทส.</t>
  </si>
  <si>
    <t>ใช้ประโยชน์สำหรับฟาร์ม เพื่อเป็นข้อมูลในการเลือกซื้อน้ำเชื้อโคนม และเป็นข้อปัญหาพิเศษในการเรียนการสอนของนักศึกษาปริญญาตรี</t>
  </si>
  <si>
    <t>ผศ. ดร. พิพัฒน์  เหลืองลาวัณย์</t>
  </si>
  <si>
    <t>การศึกษาการนำเปลือกมันสำปะหลังเป็นแหล่งพลังงานในการผลิตอาหารหยาบหมัก สำหรับโคนมต่อปริมาณน้ำนม, องค์ประกอบน้ำนมและคุณภาพน้ำนม</t>
  </si>
  <si>
    <t>เกษตรกร และผู้เลี้ยงโคนม</t>
  </si>
  <si>
    <t>สาขาวิชาเทคโลยีชีวภาพ</t>
  </si>
  <si>
    <t>ผศ. ดร. โชคชัย  วนภู</t>
  </si>
  <si>
    <t>การพัฒนาคุณภาพสเปรย์กำจัดกลิ่นชนิดเอนไซม์</t>
  </si>
  <si>
    <t xml:space="preserve"> พ.ย. 53</t>
  </si>
  <si>
    <t>โครงการอุทยานวิทยาศาสตร์ มทส. (Scicnce Park) บริษัท ไบโอเวย์ จำกัด</t>
  </si>
  <si>
    <t>นำไปใช้ประโยชน์ในการทำเครื่องสำอางค์ เพื่อประกอบธุรกิจ</t>
  </si>
  <si>
    <t>การผลิตปุ๋ยอินทรีย์เคมีโดยใช้กากและเปลือกมันสำปะหลัง</t>
  </si>
  <si>
    <t xml:space="preserve"> 30 ส.ค. 53</t>
  </si>
  <si>
    <t>โครงการสนับสนุนการพัฒนาเทคโนโลยีของอุตสาหกรรมไทย(ITAP) บริษัท เชาวน์ดีสตาร์ช(2000) จำกัด</t>
  </si>
  <si>
    <t>ใช้ประโยชน์ในเชิงธรุกิจร่วมกับเอกชน อย่างเป็นรูปธรรมชัดเจน</t>
  </si>
  <si>
    <t>รศ.ดร.หนึ่ง เตียอำรุง</t>
  </si>
  <si>
    <t>การพัฒนาโครงการไฟฟ้าพลังน้ำขนาดเล็กคลองไผ่ อ.วังน้ำเขียว จ.นครราชสีมา</t>
  </si>
  <si>
    <t>พฤษภาคม 2553 - พฤษภาคม 2554</t>
  </si>
  <si>
    <t>เกษตรกรชุมชนคลองไผ่ อบต.วังหมี</t>
  </si>
  <si>
    <t>นำไปใช้ประโยชน์ในการใช้พลังงานไฟฟ้าพลังน้ำ ได้จริงในชีวติประจำวัน</t>
  </si>
  <si>
    <t>อ.ดร. พรรณลดา  ติตตะบุตร</t>
  </si>
  <si>
    <t>ผลของเอทธิลีนและการใช้แบคทีเรียที่มีกิจกรรมของเอนไซม์1-amino-cyclopropane-1-carboxylate(ACC)deaminase ร่วมกับหัวเชื้อไรโซเบียมต่อการเจริญของพืชตระกูลถั่วภายใต้สภาวะที่ก่อให้เกิดความเครียดกับพืช</t>
  </si>
  <si>
    <t xml:space="preserve"> 15 มีนาคม 2554</t>
  </si>
  <si>
    <t>นำผลงานวิจัยไปเผยแพร่ความรู้ เฉพาะกลุ่ม และใช้กับการเรียนการสอนระดับบัณฑิตศึกษา</t>
  </si>
  <si>
    <t>ผศ. ดร. มารินา เกตุทัต -คาร์นส์ (อ.ดร.เขมวิทย์  จันต๊ะมา)</t>
  </si>
  <si>
    <t>การผลิตกรดซักซินิกโดยเชื้อแบคทีเรียในกระบวนการหมักแบบกะในสภาวะไร้ออกซิเจน</t>
  </si>
  <si>
    <t xml:space="preserve"> 27 ตุลาคม 2553</t>
  </si>
  <si>
    <t>สาขาวิชาเทคโลยีอาหาร</t>
  </si>
  <si>
    <t xml:space="preserve"> 10 ก.พ. 54</t>
  </si>
  <si>
    <t>ผศ. ดร. มาโนชญ์  สุธีรวัฒนานนท์</t>
  </si>
  <si>
    <t>การสกัดกรดแลคติกและทำให้บริสุทธิ์จากน้ำหมัก</t>
  </si>
  <si>
    <t>ต.ค. 52 - ต.ค. 56</t>
  </si>
  <si>
    <t>บริษัท ปตท. จำกัด (มหาชน)</t>
  </si>
  <si>
    <t>ผศ.ดร. มาโนชญ์  สุธีรวัฒนานนท์</t>
  </si>
  <si>
    <t>การสกัดสาร Oryzanol จากรำข้าว</t>
  </si>
  <si>
    <t xml:space="preserve"> 1 เมษายน 2554 </t>
  </si>
  <si>
    <t>โครงการสนับสนุนการพัฒนาเทคโนโลยีของอุตสาหกรรมไทย(ITAP) บริษัท มาบุญครองฟู้ด จำกัด</t>
  </si>
  <si>
    <t>ใช้ประโยชน์ในเชิงธรุกิจร่วมกับเอกชน ในการพัฒนาผลิตภัณฑ์ข้าว เพื่อการจำหน่ายอย่างเป็นรูปธรรมชัดเจน</t>
  </si>
  <si>
    <t>ผศ. ดร. สุนันทา   ทองทา</t>
  </si>
  <si>
    <t>การปรับปรุงกระบวนการผลิตแป้งสตาร์ชข้าวที่ทนต่อการย่อยด้วยเอนไซม์ในระดับอุตสาหกรรม(Pilot Scale)</t>
  </si>
  <si>
    <t>1 เมษายน 2553 ถึง 30 กันยายน 2554</t>
  </si>
  <si>
    <t>บริษัท เยนเนอรัล ฟู้ต โปรดักส์</t>
  </si>
  <si>
    <t>ผลงานต้นแบบ ที่สามารถพัฒนาเพื่อใช้งานในระดับอุตสาหกรรม</t>
  </si>
  <si>
    <t>รศ. ดร. จิรวัฒน์  ยงสวัสดิกุล</t>
  </si>
  <si>
    <t>การพัฒนากระบวนการแปรรูปเพื่อยืดอายุการเก็บและลดกลิ่นโคลนในลูกชิ้นปลากราย</t>
  </si>
  <si>
    <t>1 ตุลาคม 2553 ถึง 30 กันยายน 2554</t>
  </si>
  <si>
    <t>ผู้ประกอบการเอกชน นายธนเทพ คติยวัสรรค์ จังหวัดพิษณุโลก</t>
  </si>
  <si>
    <t>ผศ.ดร. นเรศ  เชื้อสุวรรณ</t>
  </si>
  <si>
    <t>การเสริมสร้างและพัฒนาการมีส่วนร่วมของชุมชนท้องถิ่นในการบริหารจัดการทรัพยากรน้ำและป่าต้นน้ำ : กรณีศึกษาพื้นที่ลุ่มน้ำมูล</t>
  </si>
  <si>
    <t>สำนักวิจัยพัฒนาและอุทกวิทยากรมทรัพยาการน้ำ</t>
  </si>
  <si>
    <t>การเสริมสร้างการมีส่วนร่วมของชุมชนในการบริหารจัดการทรัพยากรน้ำในพื้นที่ลุ่มน้ำลำตะคองโดยใช้แบบจำลองคุณภาพน้ำ</t>
  </si>
  <si>
    <t>ชุมชนในพื้นที่ที่น้ำลำตะคองไหลผ่าน</t>
  </si>
  <si>
    <t>2.  โครงการฯ ได้มีการเก็บตัวอย่างน้ำลำตะคอง เพื่อตรวจวัดคุณภาพน้ำ และมีการสำรวจข้อมูลกับกลุ่มตัวอย่าง 3 กลุ่ม คือ  1) ชุมชน  2) ผู้แทนสถานประกอบการโรงแรม โรงงานอุตสาหกรรม 3) องค์กรปกครองส่วนท้องถิ่น และนำข้อมูลที่ได้มาพัฒนาแบบจำลองคุณภาพน้ำขึ้น โดยนำผลของการตรวจวัดคุณภาพน้ำ มาเผยแพร่ โดยการจัดการสนทนากลุ่ม (Focus Group) โดยเชิญกลุ่มตัวอย่าง ทั้ง 3 กลุ่ม มาร่วมเสวนา แลกเปลี่ยนความคิดเห็น ให้ทั้ง 3 กลุ่ม ตระหนักรู้ว่าภาระหน้าที่ในการจัดการแก้ไขปัญหาคุณภาพน้ำลำตะคองเป็นภาระหน้าที่ที่ทุกฝ่ายต้องร่วมมือกัน แล้วก็ได้พยายามทำหน้าที่เท่าที่ทำได้ ตามความพร้อมของแต่ละบุคคล แต่ละชุมชน สิ่งเหล่านี้เป็นทุนทางสังคมที่สำคัญ ซึ่งหากชุมชนได้รับการสนับสนุนส่งเสริมอย่างจริงจังและต่อเนื่องในฐานะภาคีเครือข่ายย่อมมีความเป็นไปได้อย่างสูงที่ชุมชนเหล่านี้จะสามารถแปรความตระหนักรู้ที่ฝังแน่นในจิตสำนึกสู่การปฏิบัติดำเนินการได้อย่างมีพลัง เพื่อยกระดับการมีส่วนร่วมของชุมชนในการบริหารจัดการทรัพยากรน้ำอย่างมีศักยภาพ อาทิ การเฝ้าระวังคุณภาพน้ำของชุมชน  การรวมกลุ่มชุมชนเป็นภาคีเครือข่ายเฝ้าระวังและอนุรักษ์ลำตะคอง ฯลฯ เป็นภารกิจที่ไม่ง่าย แต่ก็มิใช่ว่าจะเป็นไปไม่ได้ เพียงแต่ต้องอาศัยความมุ่งมั่นตั้งใจ  และความร่วมมือของหน่วยงานที่เกี่ยวข้องทุกภาคส่วน</t>
  </si>
  <si>
    <t>อ.ดร. สิราภรณ์  โพธิวิชยานนท์</t>
  </si>
  <si>
    <t>การประเมินความเสี่ยงของการนำน้ำเสียจากชุมชนขนาดเล็กที่ผ่านการบำบัดแล้วมาใช้ในการเพาะปลูก</t>
  </si>
  <si>
    <t>ชุมชนหมู่บ้านละลมหม้อ ต.โคกกรวด อ.เมือง  จ.นครราชสีมา</t>
  </si>
  <si>
    <t>แผนงานวิเคราะห์ประเมินผลการปฏิบัติการฝนหลวง กรณีศึกษา  : ประเมินคุณภาพน้ำฝนจากการทำฝนบริเวณลุ่มน้ำภาคตะวันออกเฉียงเหนือตอนล่าง</t>
  </si>
  <si>
    <t>สำนักฝนหลวงและการบินเกษตร</t>
  </si>
  <si>
    <t>โครงการฯ ได้มีการเก็บตัวอย่างน้ำฝนที่ได้จากการปฏิบัติการฝนหลวง จากพื้นที่ศึกษาของภาคตะวันออกเฉียงเหนือตอนล่าง โดยนำน้ำฝนที่ได้มาทำการวิเคราะห์หาสารปนเปื้อนหรือวัตถุอันตรายที่ปนเปื้อนอยู่ในน้ำฝน ซึ่งค่าที่ได้ไม่เกินเกณฑ์คุณภาพน้ำดื่มที่องค์การอนามัยโลกกำหนดไว้ ทำให้สำนักฝนหลวงและการบินเกษตรมีความมั่นใจ ว่าการปฏิบัติการฝนหลวง จะทำให้น้ำฝนที่ตกลงมานั้น ไม่มีสารปนเปื้อนที่เกินมาตรฐาน น้ำฝนที่ได้จากการทำฝนนั้น ประชาชนสามารถนำมาใช้ในการอุปโภค บริโภค และใช้ในการเกษตรได้อย่างปลอดภัย</t>
  </si>
  <si>
    <t>Emission inventory or major air pollutants in Nakhon Ratchasima Municipation</t>
  </si>
  <si>
    <t>โครงการฯ ได้รับการสนับสนุนจากสำนักความร่วมมือทางวิชาการของเยอรมัน (GTZ) ร่วมกับสำนักจัดการคุณภาพอากาศและเสียง กรมควบคุมมลพิษ เพื่อสนับสนุน ให้กับเทศบาลนครนครราชสีมาโดย ผศ. ดร. นเรศ  เชื้อสุวรรณ  ได้ร่วมทำโครงการนี้ขึ้น โดยมีวัตถุประสงค์ เพื่อศึกษาคุณภาพอากาศในเขตเทศบาลนครนครราชสีมา  โดยมีการเก็บข้อมูลฝุ่นละอองจากการจราจร ระบบขนส่งมวลชน การก่อสร้างอาคารขนาดใหญ่ ฯลฯ ทั้งหลายทั้งปวงเป็นบ่อเกิดของฝุ่นละอองขนาดเล็ก ที่ทำให้สภาพอากาศในเขตเทศบาลนครนครราชสีมาเสื่อมโทรมลง ทั้งนี้ ในการเก็บข้อมูล และผลการวิจัยดังกล่าว เกิดประโยชน์อย่างเป็นรูปธรรม และเป็นแนวทางในการแก้ปัญหาคุณภาพอากาศในระยาวของเขตเทศบาลนครนครราชสีมาได้</t>
  </si>
  <si>
    <t>ผศ.พญ. สรญา  แก้วพิทูลย์</t>
  </si>
  <si>
    <t>ความชุกและความหนาแน่นของพยาธิใบไม้ตับในจังหวัดนครราชสีมา</t>
  </si>
  <si>
    <t>ภาวะโภชนาการผู้สูงอายุในจังหวัดสุรินทร์</t>
  </si>
  <si>
    <t>1. สำนักงานสาธารณสุขจังหวัดนครราชสีมา</t>
  </si>
  <si>
    <t>1. มีเครือข่ายเพื่อป้องกันและดูแลผู้สูงอายุ</t>
  </si>
  <si>
    <t>ผศ. พญ. สรญา  แก้วพิทูลย์</t>
  </si>
  <si>
    <t>ภาวะโภชนาการผู้สูงอายุในจังหวัดนครราชสีมา</t>
  </si>
  <si>
    <t>1. พบภาวะทุพโภชนาการ มีการประชุมทีมสหวิทยาการเพื่อแก้ไขปัญหา</t>
  </si>
  <si>
    <t>อ.พญ. นพร  อึ้งอาภรณ์</t>
  </si>
  <si>
    <t>โครงการพัฒนาภาวะโภชนาการและพัฒนาการของเด็กวัยก่อนเรียนในเขตจังหวัดนครราชสีมา</t>
  </si>
  <si>
    <t>ให้ความรู้แก่บุคลากรใน รพสต. เด็กและผู้ปกครองในพื้นที่โดยการประชุมร่วมกันและผลิตแผ่นพับ โปสเตอร์มอบให้แก่ชุมชน เพื่อสร้างความตระหนักในการสร้างเสริมสุขภาพด้านโภชนาการเด็กวัยก่อนเรียน เพื่อให้เกิดการพัฒนาอาหารและโภชนาการที่นพมาสู่การสร้างเสริมสุขภาพที่ดีของเด็กวัยก่อนเรียน ในชุมชนโดยส่งเสริมบทบาทของชุมชนในการดูแลสุขภาพเชิงรุก และสร้างการมีส่วนร่วมของทุกภาคส่วน</t>
  </si>
  <si>
    <t>ผศ.ดร.ณัฏฐวุฒิ แก้วพิทูลย์</t>
  </si>
  <si>
    <t>การศึกษาคุณลักษณะของทูบูลินในพยาธิใบไม้ตับออร์พิสทอร์คิส วิเวอร์รินิ</t>
  </si>
  <si>
    <t>1. สมาคมปรสิตวิทยาและอายุรศาสตร์เขตร้อนแห่งประเทศไทย  2. นักวิชาการระดับนานาชาติที่เข้าร่วมประชุม JITMM 2010</t>
  </si>
  <si>
    <t>ความชุกของเมตาเซอร์คาเรียพยาธิใบไม้ตับในปลาเกล็ดขาวจากจังหวัดนครราชสีมา</t>
  </si>
  <si>
    <t>การประยุกต์ใช้ระบบสารสนเทศภูมิศาสตร์เพื่อวิเคราะห์หาพื้นที่เสี่ยงต่อการระบาดโรคมาลาเรียในจังหวัดสุรินทร์</t>
  </si>
  <si>
    <t>1.  การประชุมวิชาการครั้งที่ 27 ประจำปี 2554 คณะแพทยศาสตร์ มหาวิทยาลัยขอนแก่น 4-6 ตุลาคม 2554</t>
  </si>
  <si>
    <t>การศึกษาความชุกพยาธิใบไม้ตับและพยาธิปากขอใน จังหวัดอุบลราชธานี</t>
  </si>
  <si>
    <t>พยาธิเข็มหมุดในเด็กก่อนปฐมวัย อำเภอวารินชำราบ จังหวัดอุบลราชธานี</t>
  </si>
  <si>
    <t xml:space="preserve">พยาธิเข็มหมุดในเด็กก่อนปฐมวัย อำเภอวารินชำราบ จังหวัดอุบลราชธานี. วารสารวิชาการ ม.อบ. ปีที่ 12 ฉบับที่ 3 กันยายน-ธันวาคม 2553 </t>
  </si>
  <si>
    <t>Soil-Transmitted Helminthiases: School based control among the Schoolchildren in the Mekong River Basin</t>
  </si>
  <si>
    <t>การศึกษาการควบคุมป้องกันโรคพยาธิปากขอแบบครบวงจรในจังหวัดอุบลราชธานี</t>
  </si>
  <si>
    <t>The Community Trial Research to Development Technique for Control the Hook worm Infection in Rural Area: the Joint International Tropical Medicine Meeting 2009 (JITMM 2009) and the 6th Seminar on Food- and Water-Borne Parasitic Zoonoses (FBPZ6) , held 2-4 December 2009 at the Centara Grand &amp; Bangkok Convention Centre at CentralWorld , Bangkok, Thailand</t>
  </si>
  <si>
    <t>โครงการพัฒนาภาวะโภชนาการและพัฒนาการของเด็กวัยก่อนเรียนในเขตมหาวิทยาลัยเทคโนโลยีสุรนารี</t>
  </si>
  <si>
    <t>ให้ความรู้แก่บุคลากรใน รพสต. และโรงเรียนแก่เด็กและผู้ปกครองในพื้นที่โดยการประชุมร่วมกันและผลิตแผ่นพับ โปสเตอร์มอบให้แก่ชุมชน เพื่อสร้างความตระหนักในการสร้างเสริมสุขภาพด้านโภชนาการเด็กวัยก่อนเรียน เพื่อให้เกิดการพัฒนาอาหารและโภชนาการที่นพมาสู่การสร้างเสริมสุขภาพที่ดีของเด็กวัยก่อนเรียน ในชุมชนโดยส่งเสริมบทบาทของชุมชนในการดูแลสุขภาพเชิงรุก และสร้างการมีส่วนร่วมของทุกภาคส่วน</t>
  </si>
  <si>
    <r>
      <t xml:space="preserve">1.    Localization of Tubulin from the Carcinogenic Human Liver Fluke, </t>
    </r>
    <r>
      <rPr>
        <i/>
        <sz val="12"/>
        <rFont val="TH Niramit AS"/>
        <family val="0"/>
      </rPr>
      <t>Opisthorchis viverrini</t>
    </r>
    <r>
      <rPr>
        <sz val="12"/>
        <rFont val="TH Niramit AS"/>
        <family val="0"/>
      </rPr>
      <t xml:space="preserve">. </t>
    </r>
    <r>
      <rPr>
        <sz val="12"/>
        <color indexed="8"/>
        <rFont val="TH Niramit AS"/>
        <family val="0"/>
      </rPr>
      <t> Joint International Tropical Medicine Meeting (JITMM 2010): Tropical diseases: future threats and new and International Malaria Colloquium (IMC 2010; Malaria: new hopes, new challenges) 1-3 December 2010 at Centara Grand, Bangkok Thailand</t>
    </r>
  </si>
  <si>
    <t>1) ศูนย์โรงพยาบาลส่งเสริมสุขภาพชุมชน ตำบลโตนด จังหวัดนครราชสีมา    2) สำนักงานสาธารณสุขจังหวัดนครราชสีมา    3) เครือข่ายโรคปรสิตภาคอิสาน</t>
  </si>
  <si>
    <t>1. พบอัตราการติดเชื้อ  2. มีรายงานและมีการส่งการให้ควบคุมป้องกันในระดับจังหวัดและภาคอีสาน   3. มีเครือข่าย โรคพยาธิใบไม้ในตับ</t>
  </si>
  <si>
    <t>สาธารณสุขจังหวัดนครราชสีมา,     สำนักงานป้องกันควบคุมโรคที่ 5, นครราชสีมา,  Laboratoire de Génétique et Evolution des Maladies Infectieuses (GEMI),IRD Center, Montpellier, France, Croft Cottages, Burcot, Abingdon, Oxfordshire, OX14 3DG, UK ,  นักวิชาการระดับนานาชาติที่เข้าร่วมประชุม MEEGID 2010</t>
  </si>
  <si>
    <t>1) หนอนพยาธิในลำไส้ในประชาชนบ้านทุ่งบอน อ.วารินชำราบ จังหวัดอุบลราชธานี. วารสารวิชาการ ม.อบ. ปีที่ 12 ฉบับที่ 2 พฤษภาคม-สิงหาคม 2553  2) การรับรู้ และพฤติกรรมการบริโภคของประชาชน เพื่อป้องกันโรคพยาธิใบไม้ตับ จังหวัดอุบลราชธานี. วารสารวิชาการสาธารณสุข  ปีที่ 20 ฉบับที่ 4 กรกฎาคม-สิงหาคม 2554 หน้า 656-663</t>
  </si>
  <si>
    <t xml:space="preserve">1. สาธารณสุขจังหวัดอุบลราชธานี
2.  สำนักงานป้องกันควบคุมโรคที่ 7 อุบลราชธานี
</t>
  </si>
  <si>
    <r>
      <t xml:space="preserve">1)  Detection of </t>
    </r>
    <r>
      <rPr>
        <i/>
        <sz val="12"/>
        <rFont val="TH Niramit AS"/>
        <family val="0"/>
      </rPr>
      <t>Opisthorchis viverrini</t>
    </r>
    <r>
      <rPr>
        <sz val="12"/>
        <rFont val="TH Niramit AS"/>
        <family val="0"/>
      </rPr>
      <t xml:space="preserve"> and </t>
    </r>
    <r>
      <rPr>
        <i/>
        <sz val="12"/>
        <rFont val="TH Niramit AS"/>
        <family val="0"/>
      </rPr>
      <t>Clonorchis sinensis</t>
    </r>
    <r>
      <rPr>
        <sz val="12"/>
        <rFont val="TH Niramit AS"/>
        <family val="0"/>
      </rPr>
      <t xml:space="preserve"> using nuclear DNA-based PCR targeting ribosomal DNA ITS regions. 10th International Conference on Molecular Epidemiology and Evolutionary Genetics of Infectious Diseases. November 3-5, 2010, Amsterdam, the Netherlands   2)  The Carcinogenic Human Liver Fluke Metacercariae in the Cyprinoid Fish in Nakhon Ratchasima Province, Thailand. International and National Conference at Khon Kaen University on the topic of The Future of Thai Rural Areas: Sustainable Foundation of the Stable Country. At Mongkutpet Room, Kosa Hotel, Khon Kaen Province on 27 – 29 January, 2011   3)   The Effectiveness of Health Education Programs on the Opisthorchis viverrini Knowledge among Junior High School in Nakhon Ratchasima Thailand. The International Congress of Liver Flukes “96 Years of Opisthorchiasis: Past, Present and Future” 7-8 March 2011, Pullman Raja Orchid Hotel Khon Kaen, Thailand  4) Medical students’ attiutdes toward mobile parasitological examination in the community. 6th Congress of Asian Medical Education Association (AMEA 2011) 23-26th March 2011 at Kuala Lumpur, Malaysia.</t>
    </r>
  </si>
  <si>
    <r>
      <t xml:space="preserve">1) Soil-Transmitted Helminthiases among the Schoolchildren in the Mekong River Basin. </t>
    </r>
    <r>
      <rPr>
        <sz val="12"/>
        <color indexed="8"/>
        <rFont val="TH Niramit AS"/>
        <family val="0"/>
      </rPr>
      <t>Joint International Tropical Medicine Meeting (JITMM 2010): Tropical diseases: future threats and new and International Malaria Colloquium Malaria: new hopes, new challenges) 1-3 December 2010 at Centara Grand, Bangkok Thailand   2)  Nutritional Status among the Schoolchildren in the Mekong River Basin. 7th Asia Pacific Conference on Clinical Nutrition 5-9 June 2011, Bangkok Thailand. pp 547. 3)  Knowledge, Attitude, and Practice toward Food Consumption among the Schoolchildren Caregivers in Mekong River Basin. 7th Asia Pacific Conference on Clinical Nutrition 5-9 June 2011, Bangkok Thailand. pp 495.</t>
    </r>
  </si>
  <si>
    <r>
      <t>1.</t>
    </r>
    <r>
      <rPr>
        <sz val="12"/>
        <color indexed="8"/>
        <rFont val="TH Niramit AS"/>
        <family val="0"/>
      </rPr>
      <t xml:space="preserve"> โครงการมีการวางแผนการจัดการทรัพยากรน้ำ โดยมีชุมชนในพื้นที่ศึกษาเข้าร่วมกิจกรรมอย่างเข้มแข็งตลอดการดำเนินโครงการ โดยจะมีผู้นำชุมชน ลูกบ้าน อสม. เข้าร่วมกิจกรรมอย่างสม่ำเสมอ ตลอดจนมีการรับฟังความคิดเห็นของชุมชนในการบริหารจัดการทรัพยากรน้ำ ทั้งนี้ โครงการเน้นการให้ความรู้เกี่ยวกับการจัดการทรัพยากรน้ำ การปลูกจิตสำนึกในการรักษ์น้ำ และการใช้น้ำให้เกิดประโยชน์สูงสุด และให้ความรู้วิธีการสร้างฝายชะลอน้ำ ประโยชน์ของการสร้างฝายชะลอน้ำ เพื่อให้ชาวบ้านและชุมชนมีน้ำใช้ไปตลอดฤดูกาล</t>
    </r>
    <r>
      <rPr>
        <sz val="12"/>
        <rFont val="TH Niramit AS"/>
        <family val="0"/>
      </rPr>
      <t xml:space="preserve"> </t>
    </r>
    <r>
      <rPr>
        <sz val="12"/>
        <color indexed="8"/>
        <rFont val="TH Niramit AS"/>
        <family val="0"/>
      </rPr>
      <t>ซึ่งผลการดำเนินโครงการดังกล่าวส่งผลให้ชาวบ้านรู้จักรวมตัวร่วมใจกันสร้างฝายชะลอน้ำบริเวณพื้นที่ป่าต้นน้ำ</t>
    </r>
    <r>
      <rPr>
        <sz val="12"/>
        <rFont val="TH Niramit AS"/>
        <family val="0"/>
      </rPr>
      <t xml:space="preserve"> และยังช่วยกันรักษาป่าต้นน้ำ ปลูกต้นไม้เพิ่มขึ้น มีการร่วมแรงกันขุดลอกแหล่งน้ำชุมชน และเก็บขยะอย่างสม่ำเสมอเพื่อให้แหล่งน้ำสะอาด มีน้ำใช้ในเกษตรกรรมตลอดฤดูกาล</t>
    </r>
  </si>
  <si>
    <t> เรื่องนี้จะใช้ประโยชน์ร่วมกับชุมชนตั้งแต่ทำโครงการ    - การประเมินความเสี่ยงของการนำน้ำเสียจากชุมชนขนาดเล็กที่ผ่านการบำบัดแล้วมาใช้ในการเพาะปลูก  - ทำการศึกษาวิจัยร่วมกับชุมชนในการนำน้ำเสียจากชุมชนที่ผ่านการบำบัดแล้วมาใช้ในการเพาะปลูก พบว่าชุมชนให้การร่วมมือศึกษาวิจัยครั้งนี้เป็นอย่างดี และผลการวิจัยพบว่าน้ำเสียที่ผ่านการบำบัดแล้วเพาะปลูกพืชได้ดี</t>
  </si>
  <si>
    <t>1. ศูนย์โรงพยาบาลส่งเสริมสุขภาพชุมชน ตำบลโตนด จังหวัดนครราชสีมา 2. สำนักงานสาธารณสุขจังหวัดนครราชสีมา</t>
  </si>
  <si>
    <t>1) โรงพยาบาลส่งเสริมสุขภาพตำบล 2) CUP เมืองย่า 3) โรงเรียน</t>
  </si>
  <si>
    <t>1.  สาธารณสุขจังหวัดสุรินทร์ 2. สำนักงานป้องกันควบคุมโรคที่ 5 นครราชสีมา  3. คณะแพทยศาสตร์มหาวิทยาลัยขอนแก่น 4-6 ตุลาคม 2554   4. นักวิชาการระดับชาติที่เข้าร่วมประชุม</t>
  </si>
  <si>
    <t>1) สาธารณสุขจังหวัดอุบลราชธานี  2) สำนักงานป้องกันควบคุมโรคที่ 7 อุบลราชธานี 3) ศูนย์สุขภาพชุมชนบ้านทุ่งบอน อ.วารนิชำราบ จ.อุบลราชธานี  4)สมาคมปรสิตวิทยาและอายุรศาสตร์เขตร้อนแห่งประเทศไทย  5). นักวิชาการระดับนานาชาติที่เข้าร่วมประชุม JITMM 2010</t>
  </si>
  <si>
    <t>1.  สาธารณสุขจังหวัดอุบลราชธานี  2. สำนักงานป้องกันควบคุมโรคที่ 7 อุบลราชธานี</t>
  </si>
  <si>
    <t xml:space="preserve">1. สาธารณสุขจังหวัดอุบลราชธานี 2. สำนักงานป้องกันควบคุมโรคที่ 7 อุบลราชธานี 3. สำนักงานสาธารณสุข   ป่าสัก ประเทศลาว     </t>
  </si>
  <si>
    <t>1) โรงพยาบาลส่งเสริมสุขภาพตำบล  2) CUP เมืองย่า  3) โรงเรียน</t>
  </si>
  <si>
    <t>สาขาวิชาวิศวกรรมเกษตร</t>
  </si>
  <si>
    <t>สาขาวิชาวิศวกรรมคอมพิวเตอร์</t>
  </si>
  <si>
    <t>สาขาวิชาวิศวกรรมเครื่องกล</t>
  </si>
  <si>
    <t>สาขาวิชาวิศซกรรมเซรามิก</t>
  </si>
  <si>
    <t>สาขาวิชาวิศวกรรมโทรคมนาคม</t>
  </si>
  <si>
    <t>สาขาวิชาวิศวกรรมไฟฟ้า</t>
  </si>
  <si>
    <t>สาขาวิชาวิศวกรรมโยธา</t>
  </si>
  <si>
    <t>สาขาวิชาวิศวกรรมโลหการ</t>
  </si>
  <si>
    <t>สาขาวิชาวิศวกรรมสิ่งแวดล้อม</t>
  </si>
  <si>
    <t>สาขาวิชาวิศวกรรมอุตสาหการ</t>
  </si>
  <si>
    <t>สาขาวิชาเทคโนโลยีธรณี</t>
  </si>
  <si>
    <t>สาขาวิชาการพยาบาลพื้นฐาน</t>
  </si>
  <si>
    <t>สาขาวิชาการพยาบาลผู้ใหญ่และผู้สูงอายุ</t>
  </si>
  <si>
    <t>สาขาวิชาจุลชีววิทยา</t>
  </si>
  <si>
    <t>สาขาวิชาเวชศาสตร์ครอบครัวและเวชศาสตร์ชุม</t>
  </si>
  <si>
    <t>สาขาวิชาอนามัยสิ่งแวดล้อม</t>
  </si>
  <si>
    <t>สาขาวิชากุมารเวชศาสตร์</t>
  </si>
  <si>
    <t xml:space="preserve">สาขาวิชาพยาธิวิทยา </t>
  </si>
  <si>
    <t>วิทยาศาสตร์การกีฬา</t>
  </si>
  <si>
    <t>ชีวเคมี</t>
  </si>
  <si>
    <t>ผศ.ดร. นเรศ  เชื้อสุวรรณ      ผศ.ดร. สุดจิต  ครุจิต          อ.ดร. ประพัฒน์  เป็นตามวา</t>
  </si>
  <si>
    <t>ผศ.ดร. นเรศ  เชื้อสุวรรณ ผศ.ดร. สุดจิต  ครุจิต   อ.ดร. ประพัฒน์  เป็นตามวา</t>
  </si>
  <si>
    <t>ผศ.ดร. วีรพงษ์  พลนิกรกิจ</t>
  </si>
  <si>
    <t>เป็นคู่มือที่เผยแพร่/จัดพิมพ์โดย สำนักงานคณะกรรมการกิจการกระจายเสียง กิจการโทรทัศน์ และกิจการโทรคมนาคมแห่งชาติ (กสทช.)  ผู้ใช้ประโยชน์ เช่น สถานีวิทยุกระจายเสียงแห่งประเทศไทย, สาขาวิชานิเทศศาสตร์ มหาวิทยาลัยราชภัฎอุดรธานี, คณะนิเทศศาสตร์ มหาวิทยาลัยเกษมบัณฑิต, สถานีวิทยุกระจายเสียงมหาวิทยาลัยนเรศวร</t>
  </si>
  <si>
    <t>ผศ.ดร. วีรพงษ์ พลนิกรกิจ</t>
  </si>
  <si>
    <t>อ.ดร. นฤมล  รักษาสุข</t>
  </si>
  <si>
    <t>อ.ดร.ธรา อั่งสกุล</t>
  </si>
  <si>
    <t>รศ.ดร. คณิต  ไข่มุกด์</t>
  </si>
  <si>
    <t>โครงการพัฒนาสื่ออิเล็กทรอนิกส์เพื่อการเรียนการสอน</t>
  </si>
  <si>
    <t>เด็กไทยทั่วประเทศ</t>
  </si>
  <si>
    <t>รายการหลักฐานปรากฏที่ www.obec.go.th</t>
  </si>
  <si>
    <t>โครงการพัฒนาและขยายผลการใช้ระบบจัดการเรียนการสอนแบบสองภาษา (ไทย-มลายู)</t>
  </si>
  <si>
    <t>โรงเรียนที่สอนวิชาอิสลามศึกษาในจังหวัดนราธิวาส</t>
  </si>
  <si>
    <t>รายการหลักฐานปรากฏที่ www.yaweelms.com</t>
  </si>
  <si>
    <t>โครงการพัฒนาปรับปรุงโปรแกรมระบบบริหารจัดการเรียนการสอน e-Learning OBECLMS</t>
  </si>
  <si>
    <t>โรงเรียนสังกัดสพฐ. ทั่วประเทศ</t>
  </si>
  <si>
    <t>รายการหลักฐานปรากฏที่ www.obeclms.com</t>
  </si>
  <si>
    <t>ผศ.ดร.สุดชล วุ้นประเสริฐ</t>
  </si>
  <si>
    <t xml:space="preserve">บ่อแก๊สชีวภาพ โมเดล มทส </t>
  </si>
  <si>
    <t xml:space="preserve"> - เรือนจำ อ.บัวใหญ่ - อ. บัวใหญ่, ปักธงชัย,   โนนสูง - อำเภอ หนองหงส์ - โรงเรียนมัธยม อ.บัวใหญ่ - เกษตรกรผู้เลี้ยงสุกร</t>
  </si>
  <si>
    <t xml:space="preserve"> - เรือนจำ อ.บัวใหญ่ ได้สร้างบ่อแก๊สชีวภาพ โมเดล มทส. ในพื้นที่เรือนจำ ซึ่งสามารถผลิตแก๊สได้ประมาณ 2-3 ลบม./วัน - อบต. ในอำเภอต่าง ๆ ได้นำไปใช้และเผยแพร่ให้กับเกษตรกรผู้เลี้ยงสุกร รวมแล้วจำนวนมากกว่า 30 บ่อ</t>
  </si>
  <si>
    <t>2</t>
  </si>
  <si>
    <t>ผศ.ดร.ฐิติพร มะชิโกวา</t>
  </si>
  <si>
    <t>ทานตะวันพันธุ์สุรนารี 473      (ปรับปรุงใหม่)</t>
  </si>
  <si>
    <t>- อ. บัวใหญ่, พิมาย, ปักธงชัยหนองหงส์</t>
  </si>
  <si>
    <t>-เกษตรกรผู้ปลูกข้าวในอำเภอต่าง ๆ ดังกล่าวไปแล้ว นำไปปลูกหลังจากเก็บเกี่ยวข้าว ซึ่งสามารถเก็บเมล็ดเพื่อจำหน่าย ช่วยให้เกษตรกรมีรายได้หลังการทำนา</t>
  </si>
  <si>
    <t xml:space="preserve"> รวมสำนักวิชาเทคโนโลยีการเกษตร </t>
  </si>
  <si>
    <t xml:space="preserve"> รวมสำนักวิชาเทคโนโลยีสังคม </t>
  </si>
  <si>
    <t xml:space="preserve"> รวมสำนักวิชาวิทยาศาสตร์ </t>
  </si>
  <si>
    <t xml:space="preserve"> รวมสำนักวิชาพยาบาลศาสตร์ </t>
  </si>
  <si>
    <t xml:space="preserve">   ** ภาพรวมมหาวิทยาลัย ไม่นับซ้ำผลงานที่มีการเขียนร่วมกันมากกว่า 1 สาขาวิชา หรือ 1 สำนักวิชา</t>
  </si>
  <si>
    <r>
      <rPr>
        <b/>
        <sz val="13"/>
        <color indexed="8"/>
        <rFont val="TH SarabunPSK"/>
        <family val="2"/>
      </rPr>
      <t xml:space="preserve">หมายเหตุ      </t>
    </r>
    <r>
      <rPr>
        <sz val="13"/>
        <color indexed="8"/>
        <rFont val="TH SarabunPSK"/>
        <family val="2"/>
      </rPr>
      <t>* ภาพรวมระดับสำนักวิชา ไม่นับซ้ำผลงานที่มีการเขียนร่วมกันมากกว่า 1 สาขาวิชา</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</si>
</sst>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7041E]d\ mmmm\ yyyy;@"/>
  </numFmts>
  <fonts count="59">
    <font>
      <sz val="11"/>
      <color theme="1"/>
      <name val="Calibri"/>
      <family val="2"/>
    </font>
    <font>
      <sz val="11"/>
      <color indexed="8"/>
      <name val="Tahoma"/>
      <family val="2"/>
    </font>
    <font>
      <sz val="10"/>
      <name val="Arial"/>
      <family val="2"/>
    </font>
    <font>
      <sz val="14"/>
      <name val="AngsanaUPC"/>
      <family val="1"/>
    </font>
    <font>
      <sz val="12"/>
      <name val="TH Niramit AS"/>
      <family val="0"/>
    </font>
    <font>
      <b/>
      <sz val="12"/>
      <name val="TH Niramit AS"/>
      <family val="0"/>
    </font>
    <font>
      <sz val="12"/>
      <color indexed="8"/>
      <name val="TH Niramit AS"/>
      <family val="0"/>
    </font>
    <font>
      <vertAlign val="subscript"/>
      <sz val="12"/>
      <name val="TH Niramit AS"/>
      <family val="0"/>
    </font>
    <font>
      <sz val="12"/>
      <name val="Cordia New"/>
      <family val="2"/>
    </font>
    <font>
      <sz val="13"/>
      <color indexed="8"/>
      <name val="TH Niramit AS"/>
      <family val="0"/>
    </font>
    <font>
      <sz val="13"/>
      <name val="TH SarabunPSK"/>
      <family val="2"/>
    </font>
    <font>
      <i/>
      <sz val="13"/>
      <name val="TH SarabunPSK"/>
      <family val="2"/>
    </font>
    <font>
      <sz val="13"/>
      <color indexed="8"/>
      <name val="TH SarabunPSK"/>
      <family val="2"/>
    </font>
    <font>
      <sz val="12"/>
      <color indexed="30"/>
      <name val="TH Niramit AS"/>
      <family val="0"/>
    </font>
    <font>
      <i/>
      <sz val="12"/>
      <name val="TH Niramit AS"/>
      <family val="0"/>
    </font>
    <font>
      <sz val="12"/>
      <color indexed="62"/>
      <name val="TH Niramit AS"/>
      <family val="0"/>
    </font>
    <font>
      <b/>
      <sz val="13"/>
      <name val="TH SarabunPSK"/>
      <family val="2"/>
    </font>
    <font>
      <b/>
      <sz val="13"/>
      <color indexed="8"/>
      <name val="TH SarabunPSK"/>
      <family val="2"/>
    </font>
    <font>
      <i/>
      <sz val="13"/>
      <color indexed="8"/>
      <name val="TH SarabunPSK"/>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H Niramit AS"/>
      <family val="0"/>
    </font>
    <font>
      <sz val="13"/>
      <color theme="1"/>
      <name val="TH Niramit AS"/>
      <family val="0"/>
    </font>
    <font>
      <sz val="12"/>
      <color rgb="FF0070C0"/>
      <name val="TH Niramit AS"/>
      <family val="0"/>
    </font>
    <font>
      <sz val="12"/>
      <color theme="3" tint="0.39998000860214233"/>
      <name val="TH Niramit AS"/>
      <family val="0"/>
    </font>
    <font>
      <sz val="13"/>
      <color theme="1"/>
      <name val="TH SarabunPSK"/>
      <family val="2"/>
    </font>
    <font>
      <i/>
      <sz val="13"/>
      <color theme="1"/>
      <name val="TH SarabunPSK"/>
      <family val="2"/>
    </font>
    <font>
      <b/>
      <sz val="13"/>
      <color theme="1"/>
      <name val="TH SarabunPSK"/>
      <family val="2"/>
    </font>
    <font>
      <sz val="12"/>
      <color theme="1"/>
      <name val="TH Niramit A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bottom style="dotted"/>
    </border>
    <border>
      <left/>
      <right/>
      <top style="dotted"/>
      <bottom style="thin"/>
    </border>
    <border>
      <left/>
      <right style="thin"/>
      <top style="thin"/>
      <bottom/>
    </border>
    <border>
      <left/>
      <right style="thin"/>
      <top style="dotted"/>
      <bottom style="dotted"/>
    </border>
    <border>
      <left/>
      <right style="thin"/>
      <top/>
      <bottom style="thin"/>
    </border>
    <border>
      <left/>
      <right style="thin"/>
      <top/>
      <bottom/>
    </border>
    <border>
      <left/>
      <right style="thin"/>
      <top style="thin"/>
      <bottom style="dotted"/>
    </border>
    <border>
      <left/>
      <right/>
      <top style="thin"/>
      <bottom style="thin"/>
    </border>
    <border>
      <left style="thin"/>
      <right/>
      <top style="thin"/>
      <bottom style="thin"/>
    </border>
    <border>
      <left/>
      <right/>
      <top style="thin"/>
      <bottom/>
    </border>
    <border>
      <left style="thin"/>
      <right style="thin"/>
      <top style="thin"/>
      <bottom/>
    </border>
    <border>
      <left style="thin"/>
      <right style="thin"/>
      <top/>
      <bottom/>
    </border>
    <border>
      <left style="thin"/>
      <right style="thin"/>
      <top style="dotted"/>
      <bottom/>
    </border>
    <border>
      <left style="thin"/>
      <right/>
      <top/>
      <bottom style="dotted"/>
    </border>
    <border>
      <left style="thin"/>
      <right style="thin"/>
      <top style="double"/>
      <bottom style="double"/>
    </border>
    <border>
      <left/>
      <right style="thin"/>
      <top style="dotted"/>
      <bottom style="thin"/>
    </border>
    <border>
      <left style="thin"/>
      <right style="thin"/>
      <top/>
      <bottom style="thin"/>
    </border>
    <border>
      <left/>
      <right style="thin"/>
      <top/>
      <bottom style="dotted"/>
    </border>
    <border>
      <left/>
      <right style="thin"/>
      <top style="thin"/>
      <bottom style="thin"/>
    </border>
    <border>
      <left style="thin"/>
      <right/>
      <top style="thin"/>
      <bottom style="double"/>
    </border>
    <border>
      <left/>
      <right style="thin"/>
      <top style="thin"/>
      <bottom style="double"/>
    </border>
    <border>
      <left style="thin"/>
      <right/>
      <top style="double"/>
      <bottom style="double"/>
    </border>
    <border>
      <left/>
      <right style="thin"/>
      <top style="double"/>
      <bottom style="double"/>
    </border>
    <border>
      <left/>
      <right/>
      <top/>
      <bottom style="thin"/>
    </border>
    <border>
      <left style="thin"/>
      <right/>
      <top style="thin"/>
      <bottom style="dotted"/>
    </border>
    <border>
      <left/>
      <right/>
      <top style="thin"/>
      <bottom style="dotted"/>
    </border>
    <border>
      <left style="thin"/>
      <right/>
      <top style="dotted"/>
      <bottom style="dotted"/>
    </border>
    <border>
      <left/>
      <right/>
      <top style="dotted"/>
      <bottom style="dott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5">
    <xf numFmtId="0" fontId="0" fillId="0" borderId="0" xfId="0" applyFont="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51" fillId="0" borderId="13" xfId="0" applyFont="1" applyBorder="1" applyAlignment="1">
      <alignment horizontal="center" vertical="top" wrapText="1"/>
    </xf>
    <xf numFmtId="0" fontId="51" fillId="0" borderId="13" xfId="0" applyFont="1" applyBorder="1" applyAlignment="1">
      <alignment vertical="top" wrapText="1"/>
    </xf>
    <xf numFmtId="0" fontId="4" fillId="0" borderId="13" xfId="0" applyFont="1" applyBorder="1" applyAlignment="1">
      <alignment vertical="top" wrapText="1"/>
    </xf>
    <xf numFmtId="15" fontId="51" fillId="0" borderId="13" xfId="0" applyNumberFormat="1" applyFont="1" applyBorder="1" applyAlignment="1">
      <alignment vertical="top" wrapText="1"/>
    </xf>
    <xf numFmtId="0" fontId="51" fillId="0" borderId="0" xfId="0" applyFont="1" applyBorder="1" applyAlignment="1">
      <alignment horizontal="center" vertical="top" wrapText="1"/>
    </xf>
    <xf numFmtId="0" fontId="51" fillId="0" borderId="0" xfId="0" applyFont="1" applyBorder="1" applyAlignment="1">
      <alignment vertical="top" wrapText="1"/>
    </xf>
    <xf numFmtId="0" fontId="4" fillId="0" borderId="0" xfId="0" applyFont="1" applyAlignment="1">
      <alignment horizontal="center" vertical="top" wrapText="1"/>
    </xf>
    <xf numFmtId="0" fontId="4" fillId="0" borderId="0" xfId="0" applyFont="1" applyBorder="1" applyAlignment="1">
      <alignment vertical="top" wrapText="1"/>
    </xf>
    <xf numFmtId="0" fontId="4" fillId="0" borderId="13" xfId="0" applyFont="1" applyBorder="1" applyAlignment="1">
      <alignment horizontal="center" vertical="top" wrapText="1"/>
    </xf>
    <xf numFmtId="49" fontId="4" fillId="0" borderId="13" xfId="0" applyNumberFormat="1" applyFont="1" applyBorder="1" applyAlignment="1">
      <alignment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vertical="top" wrapText="1"/>
    </xf>
    <xf numFmtId="49" fontId="4" fillId="0" borderId="12" xfId="0" applyNumberFormat="1" applyFont="1" applyBorder="1" applyAlignment="1">
      <alignment vertical="top" wrapText="1"/>
    </xf>
    <xf numFmtId="0" fontId="4" fillId="0" borderId="12" xfId="0" applyFont="1" applyBorder="1" applyAlignment="1">
      <alignment horizontal="left" vertical="top" wrapText="1"/>
    </xf>
    <xf numFmtId="49" fontId="4" fillId="0" borderId="11" xfId="0" applyNumberFormat="1" applyFont="1" applyBorder="1" applyAlignment="1">
      <alignment vertical="top" wrapText="1"/>
    </xf>
    <xf numFmtId="0" fontId="4" fillId="0" borderId="14" xfId="0" applyFont="1" applyBorder="1" applyAlignment="1">
      <alignment horizontal="center" vertical="top" wrapText="1"/>
    </xf>
    <xf numFmtId="0" fontId="4" fillId="0" borderId="14" xfId="0" applyFont="1" applyBorder="1" applyAlignment="1">
      <alignment vertical="top" wrapText="1"/>
    </xf>
    <xf numFmtId="49" fontId="4" fillId="0" borderId="14" xfId="0" applyNumberFormat="1" applyFont="1" applyBorder="1" applyAlignment="1">
      <alignmen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17" fontId="4" fillId="0" borderId="15" xfId="0" applyNumberFormat="1" applyFont="1" applyBorder="1" applyAlignment="1">
      <alignment horizontal="left" vertical="top" wrapText="1"/>
    </xf>
    <xf numFmtId="0" fontId="5" fillId="0" borderId="0" xfId="0" applyFont="1" applyAlignment="1">
      <alignment horizontal="center" vertical="center" wrapText="1"/>
    </xf>
    <xf numFmtId="0" fontId="8" fillId="0" borderId="13" xfId="0" applyFont="1" applyBorder="1" applyAlignment="1">
      <alignment horizontal="center" vertical="top" wrapText="1"/>
    </xf>
    <xf numFmtId="0" fontId="8" fillId="0" borderId="13" xfId="0" applyFont="1" applyBorder="1" applyAlignment="1">
      <alignment vertical="top" wrapText="1"/>
    </xf>
    <xf numFmtId="0" fontId="52" fillId="0" borderId="0" xfId="0" applyFont="1" applyAlignment="1">
      <alignment vertical="top" wrapText="1"/>
    </xf>
    <xf numFmtId="2" fontId="10" fillId="33" borderId="16" xfId="57" applyNumberFormat="1" applyFont="1" applyFill="1" applyBorder="1" applyAlignment="1">
      <alignment horizontal="center" vertical="center"/>
      <protection/>
    </xf>
    <xf numFmtId="2" fontId="10" fillId="33" borderId="17" xfId="57" applyNumberFormat="1" applyFont="1" applyFill="1" applyBorder="1" applyAlignment="1">
      <alignment horizontal="center" vertical="center"/>
      <protection/>
    </xf>
    <xf numFmtId="2" fontId="10" fillId="33" borderId="17" xfId="0" applyNumberFormat="1" applyFont="1" applyFill="1" applyBorder="1" applyAlignment="1">
      <alignment horizontal="center" vertical="center"/>
    </xf>
    <xf numFmtId="2" fontId="11" fillId="33" borderId="17" xfId="56" applyNumberFormat="1" applyFont="1" applyFill="1" applyBorder="1" applyAlignment="1">
      <alignment horizontal="right" vertical="center" indent="3"/>
      <protection/>
    </xf>
    <xf numFmtId="2" fontId="11" fillId="0" borderId="11" xfId="57" applyNumberFormat="1" applyFont="1" applyBorder="1" applyAlignment="1">
      <alignment horizontal="right" vertical="center" indent="3"/>
      <protection/>
    </xf>
    <xf numFmtId="2" fontId="12" fillId="33" borderId="17" xfId="44" applyNumberFormat="1" applyFont="1" applyFill="1" applyBorder="1" applyAlignment="1">
      <alignment horizontal="center" vertical="center"/>
    </xf>
    <xf numFmtId="2" fontId="10" fillId="33" borderId="18" xfId="56" applyNumberFormat="1" applyFont="1" applyFill="1" applyBorder="1" applyAlignment="1">
      <alignment horizontal="center" vertical="center"/>
      <protection/>
    </xf>
    <xf numFmtId="2" fontId="10" fillId="33" borderId="16" xfId="56" applyNumberFormat="1" applyFont="1" applyFill="1" applyBorder="1" applyAlignment="1">
      <alignment horizontal="center" vertical="center"/>
      <protection/>
    </xf>
    <xf numFmtId="2" fontId="10" fillId="33" borderId="17" xfId="56" applyNumberFormat="1" applyFont="1" applyFill="1" applyBorder="1" applyAlignment="1">
      <alignment horizontal="center" vertical="center"/>
      <protection/>
    </xf>
    <xf numFmtId="2" fontId="10" fillId="33" borderId="19" xfId="56" applyNumberFormat="1" applyFont="1" applyFill="1" applyBorder="1" applyAlignment="1">
      <alignment horizontal="center" vertical="center"/>
      <protection/>
    </xf>
    <xf numFmtId="2" fontId="10" fillId="33" borderId="12" xfId="56" applyNumberFormat="1" applyFont="1" applyFill="1" applyBorder="1" applyAlignment="1">
      <alignment horizontal="center" vertical="center"/>
      <protection/>
    </xf>
    <xf numFmtId="2" fontId="10" fillId="33" borderId="13" xfId="56" applyNumberFormat="1" applyFont="1" applyFill="1" applyBorder="1" applyAlignment="1">
      <alignment horizontal="center" vertical="center"/>
      <protection/>
    </xf>
    <xf numFmtId="2" fontId="10" fillId="33" borderId="20" xfId="56" applyNumberFormat="1" applyFont="1" applyFill="1" applyBorder="1" applyAlignment="1">
      <alignment horizontal="center" vertical="center"/>
      <protection/>
    </xf>
    <xf numFmtId="0" fontId="53" fillId="0" borderId="13" xfId="0" applyFont="1" applyBorder="1" applyAlignment="1">
      <alignment horizontal="center" vertical="top" wrapText="1"/>
    </xf>
    <xf numFmtId="0" fontId="53" fillId="0" borderId="13" xfId="0" applyFont="1" applyBorder="1" applyAlignment="1">
      <alignment vertical="top" wrapText="1"/>
    </xf>
    <xf numFmtId="0" fontId="53" fillId="0" borderId="0" xfId="0" applyFont="1" applyAlignment="1">
      <alignment vertical="top" wrapText="1"/>
    </xf>
    <xf numFmtId="2" fontId="11" fillId="33" borderId="17" xfId="56" applyNumberFormat="1" applyFont="1" applyFill="1" applyBorder="1" applyAlignment="1">
      <alignment horizontal="right" vertical="center" indent="2"/>
      <protection/>
    </xf>
    <xf numFmtId="2" fontId="11" fillId="33" borderId="19" xfId="56" applyNumberFormat="1" applyFont="1" applyFill="1" applyBorder="1" applyAlignment="1">
      <alignment horizontal="right" vertical="center" indent="2"/>
      <protection/>
    </xf>
    <xf numFmtId="0" fontId="4" fillId="0" borderId="21" xfId="0" applyFont="1" applyBorder="1" applyAlignment="1">
      <alignment horizontal="left" vertical="top" wrapText="1"/>
    </xf>
    <xf numFmtId="17" fontId="4" fillId="0" borderId="13" xfId="0" applyNumberFormat="1" applyFont="1" applyBorder="1" applyAlignment="1">
      <alignment horizontal="center" vertical="top" wrapText="1"/>
    </xf>
    <xf numFmtId="0" fontId="4" fillId="0" borderId="13" xfId="0" applyFont="1" applyBorder="1" applyAlignment="1">
      <alignment horizontal="left" vertical="top" wrapText="1"/>
    </xf>
    <xf numFmtId="187" fontId="4" fillId="0" borderId="13" xfId="0" applyNumberFormat="1" applyFont="1" applyBorder="1" applyAlignment="1">
      <alignment vertical="top" wrapText="1"/>
    </xf>
    <xf numFmtId="0" fontId="4" fillId="0" borderId="22" xfId="0"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left" vertical="top" wrapText="1" shrinkToFit="1"/>
    </xf>
    <xf numFmtId="0" fontId="4" fillId="0" borderId="0" xfId="0" applyFont="1" applyAlignment="1">
      <alignment shrinkToFit="1"/>
    </xf>
    <xf numFmtId="0" fontId="4" fillId="0" borderId="13" xfId="0" applyFont="1" applyBorder="1" applyAlignment="1">
      <alignment horizontal="center" vertical="top" shrinkToFit="1"/>
    </xf>
    <xf numFmtId="0" fontId="4" fillId="0" borderId="13" xfId="0" applyFont="1" applyBorder="1" applyAlignment="1">
      <alignment vertical="top" shrinkToFit="1"/>
    </xf>
    <xf numFmtId="0" fontId="4" fillId="0" borderId="13" xfId="0" applyFont="1" applyBorder="1" applyAlignment="1">
      <alignment vertical="top" wrapText="1" shrinkToFit="1"/>
    </xf>
    <xf numFmtId="0" fontId="4" fillId="0" borderId="13" xfId="0" applyFont="1" applyBorder="1" applyAlignment="1">
      <alignment horizontal="center" vertical="top" wrapText="1" shrinkToFit="1"/>
    </xf>
    <xf numFmtId="0" fontId="4" fillId="0" borderId="13" xfId="0" applyNumberFormat="1" applyFont="1" applyBorder="1" applyAlignment="1">
      <alignment horizontal="left" vertical="top" wrapText="1"/>
    </xf>
    <xf numFmtId="0" fontId="6" fillId="0" borderId="13" xfId="0" applyFont="1" applyBorder="1" applyAlignment="1">
      <alignment horizontal="left" vertical="top" wrapText="1"/>
    </xf>
    <xf numFmtId="0" fontId="4" fillId="0" borderId="13" xfId="0" applyFont="1" applyBorder="1" applyAlignment="1">
      <alignment vertical="top" wrapText="1"/>
    </xf>
    <xf numFmtId="0" fontId="4" fillId="0" borderId="13" xfId="0" applyFont="1" applyBorder="1" applyAlignment="1">
      <alignment horizontal="center" vertical="top" wrapText="1"/>
    </xf>
    <xf numFmtId="0" fontId="4" fillId="0" borderId="13" xfId="0" applyFont="1" applyBorder="1" applyAlignment="1">
      <alignment horizontal="left" vertical="top" wrapText="1"/>
    </xf>
    <xf numFmtId="0" fontId="4" fillId="0" borderId="13" xfId="0" applyFont="1" applyBorder="1" applyAlignment="1">
      <alignment horizontal="center" vertical="top"/>
    </xf>
    <xf numFmtId="2" fontId="10" fillId="33" borderId="14" xfId="57" applyNumberFormat="1" applyFont="1" applyFill="1" applyBorder="1" applyAlignment="1">
      <alignment horizontal="center" vertical="center"/>
      <protection/>
    </xf>
    <xf numFmtId="2" fontId="10" fillId="33" borderId="12" xfId="57" applyNumberFormat="1" applyFont="1" applyFill="1" applyBorder="1" applyAlignment="1">
      <alignment horizontal="center" vertical="center"/>
      <protection/>
    </xf>
    <xf numFmtId="2" fontId="10" fillId="33" borderId="11" xfId="57" applyNumberFormat="1" applyFont="1" applyFill="1" applyBorder="1" applyAlignment="1">
      <alignment horizontal="center" vertical="center"/>
      <protection/>
    </xf>
    <xf numFmtId="0" fontId="5" fillId="0" borderId="0" xfId="0" applyFont="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horizontal="left" vertical="top" wrapText="1"/>
    </xf>
    <xf numFmtId="0" fontId="4" fillId="0" borderId="23" xfId="0" applyFont="1" applyBorder="1" applyAlignment="1">
      <alignment vertical="top" wrapText="1"/>
    </xf>
    <xf numFmtId="17" fontId="4" fillId="0" borderId="23" xfId="0" applyNumberFormat="1" applyFont="1" applyBorder="1" applyAlignment="1">
      <alignment horizontal="center" vertical="top" wrapText="1"/>
    </xf>
    <xf numFmtId="0" fontId="54" fillId="0" borderId="13" xfId="0" applyFont="1" applyBorder="1" applyAlignment="1">
      <alignment vertical="top" wrapText="1" shrinkToFit="1"/>
    </xf>
    <xf numFmtId="0" fontId="55" fillId="0" borderId="0" xfId="0" applyFont="1" applyAlignment="1">
      <alignment vertical="top"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49" fontId="55" fillId="0" borderId="25"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0" fontId="10" fillId="33" borderId="24" xfId="57" applyFont="1" applyFill="1" applyBorder="1" applyAlignment="1">
      <alignment horizontal="left" vertical="center" indent="1"/>
      <protection/>
    </xf>
    <xf numFmtId="1" fontId="55" fillId="0" borderId="24" xfId="0" applyNumberFormat="1" applyFont="1" applyBorder="1" applyAlignment="1">
      <alignment horizontal="center" vertical="top" wrapText="1"/>
    </xf>
    <xf numFmtId="2" fontId="55" fillId="0" borderId="10" xfId="0" applyNumberFormat="1" applyFont="1" applyBorder="1" applyAlignment="1">
      <alignment horizontal="right" vertical="top" wrapText="1" indent="4"/>
    </xf>
    <xf numFmtId="0" fontId="55" fillId="0" borderId="11" xfId="0" applyFont="1" applyBorder="1" applyAlignment="1">
      <alignment horizontal="center" vertical="center" wrapText="1"/>
    </xf>
    <xf numFmtId="0" fontId="10" fillId="33" borderId="11" xfId="57" applyFont="1" applyFill="1" applyBorder="1" applyAlignment="1">
      <alignment horizontal="left" vertical="center" indent="1"/>
      <protection/>
    </xf>
    <xf numFmtId="1" fontId="55" fillId="0" borderId="11" xfId="0" applyNumberFormat="1" applyFont="1" applyBorder="1" applyAlignment="1">
      <alignment horizontal="center" vertical="top" wrapText="1"/>
    </xf>
    <xf numFmtId="2" fontId="55" fillId="0" borderId="14" xfId="0" applyNumberFormat="1" applyFont="1" applyBorder="1" applyAlignment="1">
      <alignment horizontal="right" vertical="top" wrapText="1" indent="4"/>
    </xf>
    <xf numFmtId="1" fontId="10" fillId="0" borderId="11" xfId="0" applyNumberFormat="1" applyFont="1" applyFill="1" applyBorder="1" applyAlignment="1">
      <alignment horizontal="center" vertical="top" wrapText="1"/>
    </xf>
    <xf numFmtId="2" fontId="55" fillId="0" borderId="11" xfId="0" applyNumberFormat="1" applyFont="1" applyBorder="1" applyAlignment="1">
      <alignment horizontal="right" vertical="top" wrapText="1" indent="4"/>
    </xf>
    <xf numFmtId="49" fontId="10" fillId="33" borderId="11" xfId="57" applyNumberFormat="1" applyFont="1" applyFill="1" applyBorder="1" applyAlignment="1">
      <alignment horizontal="left" vertical="center" indent="1"/>
      <protection/>
    </xf>
    <xf numFmtId="1" fontId="56" fillId="0" borderId="11" xfId="0" applyNumberFormat="1" applyFont="1" applyBorder="1" applyAlignment="1">
      <alignment horizontal="right" vertical="top" wrapText="1" indent="3"/>
    </xf>
    <xf numFmtId="2" fontId="56" fillId="0" borderId="11" xfId="0" applyNumberFormat="1" applyFont="1" applyBorder="1" applyAlignment="1">
      <alignment horizontal="right" vertical="top" wrapText="1" indent="2"/>
    </xf>
    <xf numFmtId="0" fontId="55" fillId="0" borderId="11" xfId="0" applyFont="1" applyBorder="1" applyAlignment="1">
      <alignment horizontal="center" vertical="top" wrapText="1"/>
    </xf>
    <xf numFmtId="0" fontId="55" fillId="0" borderId="14" xfId="0" applyFont="1" applyBorder="1" applyAlignment="1">
      <alignment horizontal="center" vertical="top" wrapText="1"/>
    </xf>
    <xf numFmtId="0" fontId="10" fillId="33" borderId="14" xfId="57" applyFont="1" applyFill="1" applyBorder="1" applyAlignment="1">
      <alignment horizontal="left" vertical="center" indent="1"/>
      <protection/>
    </xf>
    <xf numFmtId="1" fontId="55" fillId="0" borderId="14" xfId="0" applyNumberFormat="1" applyFont="1" applyBorder="1" applyAlignment="1">
      <alignment horizontal="center" vertical="top" wrapText="1"/>
    </xf>
    <xf numFmtId="0" fontId="55" fillId="0" borderId="12" xfId="0" applyFont="1" applyBorder="1" applyAlignment="1">
      <alignment horizontal="center" vertical="top" wrapText="1"/>
    </xf>
    <xf numFmtId="0" fontId="10" fillId="33" borderId="12" xfId="57" applyFont="1" applyFill="1" applyBorder="1" applyAlignment="1">
      <alignment horizontal="left" vertical="center" indent="1"/>
      <protection/>
    </xf>
    <xf numFmtId="1" fontId="55" fillId="0" borderId="12" xfId="0" applyNumberFormat="1" applyFont="1" applyBorder="1" applyAlignment="1">
      <alignment horizontal="center" vertical="top" wrapText="1"/>
    </xf>
    <xf numFmtId="0" fontId="55" fillId="0" borderId="26" xfId="0" applyFont="1" applyBorder="1" applyAlignment="1">
      <alignment horizontal="center" vertical="top" wrapText="1"/>
    </xf>
    <xf numFmtId="0" fontId="10" fillId="33" borderId="26" xfId="57" applyFont="1" applyFill="1" applyBorder="1" applyAlignment="1">
      <alignment horizontal="left" vertical="center" indent="1"/>
      <protection/>
    </xf>
    <xf numFmtId="1" fontId="55" fillId="0" borderId="26" xfId="0" applyNumberFormat="1" applyFont="1" applyBorder="1" applyAlignment="1">
      <alignment horizontal="center" vertical="top" wrapText="1"/>
    </xf>
    <xf numFmtId="0" fontId="55" fillId="0" borderId="10" xfId="0" applyFont="1" applyBorder="1" applyAlignment="1">
      <alignment horizontal="center" vertical="top" wrapText="1"/>
    </xf>
    <xf numFmtId="0" fontId="10" fillId="33" borderId="10" xfId="57" applyFont="1" applyFill="1" applyBorder="1" applyAlignment="1">
      <alignment horizontal="left" vertical="center" indent="1"/>
      <protection/>
    </xf>
    <xf numFmtId="1" fontId="55" fillId="0" borderId="10" xfId="0" applyNumberFormat="1" applyFont="1" applyBorder="1" applyAlignment="1">
      <alignment horizontal="center" vertical="top" wrapText="1"/>
    </xf>
    <xf numFmtId="1" fontId="56" fillId="0" borderId="11" xfId="0" applyNumberFormat="1" applyFont="1" applyBorder="1" applyAlignment="1">
      <alignment horizontal="center" vertical="top" wrapText="1"/>
    </xf>
    <xf numFmtId="2" fontId="55" fillId="0" borderId="11" xfId="0" applyNumberFormat="1" applyFont="1" applyBorder="1" applyAlignment="1">
      <alignment horizontal="right" vertical="top" wrapText="1" indent="2"/>
    </xf>
    <xf numFmtId="1" fontId="56" fillId="0" borderId="26" xfId="0" applyNumberFormat="1" applyFont="1" applyBorder="1" applyAlignment="1">
      <alignment horizontal="center" vertical="top" wrapText="1"/>
    </xf>
    <xf numFmtId="0" fontId="55" fillId="0" borderId="27" xfId="0" applyFont="1" applyBorder="1" applyAlignment="1">
      <alignment horizontal="center" vertical="top" wrapText="1"/>
    </xf>
    <xf numFmtId="1" fontId="57" fillId="0" borderId="28" xfId="0" applyNumberFormat="1" applyFont="1" applyBorder="1" applyAlignment="1">
      <alignment horizontal="center" vertical="top" wrapText="1"/>
    </xf>
    <xf numFmtId="2" fontId="57" fillId="0" borderId="28" xfId="0" applyNumberFormat="1" applyFont="1" applyBorder="1" applyAlignment="1">
      <alignment horizontal="center" vertical="top" wrapText="1"/>
    </xf>
    <xf numFmtId="2" fontId="57" fillId="0" borderId="28" xfId="0" applyNumberFormat="1" applyFont="1" applyFill="1" applyBorder="1" applyAlignment="1">
      <alignment horizontal="right" vertical="top" wrapText="1" indent="4"/>
    </xf>
    <xf numFmtId="0" fontId="55" fillId="0" borderId="0" xfId="0" applyFont="1" applyAlignment="1">
      <alignment horizontal="left" vertical="top" wrapText="1"/>
    </xf>
    <xf numFmtId="49" fontId="10" fillId="33" borderId="12" xfId="57" applyNumberFormat="1" applyFont="1" applyFill="1" applyBorder="1" applyAlignment="1">
      <alignment horizontal="left" vertical="center" indent="1"/>
      <protection/>
    </xf>
    <xf numFmtId="1" fontId="56" fillId="0" borderId="12" xfId="0" applyNumberFormat="1" applyFont="1" applyBorder="1" applyAlignment="1">
      <alignment horizontal="right" vertical="top" wrapText="1" indent="3"/>
    </xf>
    <xf numFmtId="2" fontId="11" fillId="33" borderId="29" xfId="56" applyNumberFormat="1" applyFont="1" applyFill="1" applyBorder="1" applyAlignment="1">
      <alignment horizontal="right" vertical="center" indent="3"/>
      <protection/>
    </xf>
    <xf numFmtId="2" fontId="56" fillId="0" borderId="12" xfId="0" applyNumberFormat="1" applyFont="1" applyBorder="1" applyAlignment="1">
      <alignment horizontal="right" vertical="top" wrapText="1" indent="2"/>
    </xf>
    <xf numFmtId="0" fontId="16" fillId="0" borderId="13" xfId="57" applyNumberFormat="1" applyFont="1" applyFill="1" applyBorder="1" applyAlignment="1">
      <alignment horizontal="center" vertical="center"/>
      <protection/>
    </xf>
    <xf numFmtId="2" fontId="16" fillId="0" borderId="13" xfId="57" applyNumberFormat="1" applyFont="1" applyFill="1" applyBorder="1" applyAlignment="1">
      <alignment horizontal="center" vertical="center"/>
      <protection/>
    </xf>
    <xf numFmtId="2" fontId="57" fillId="0" borderId="13" xfId="0" applyNumberFormat="1" applyFont="1" applyFill="1" applyBorder="1" applyAlignment="1">
      <alignment horizontal="right" vertical="top" wrapText="1" indent="4"/>
    </xf>
    <xf numFmtId="1" fontId="16" fillId="0" borderId="13" xfId="57" applyNumberFormat="1" applyFont="1" applyFill="1" applyBorder="1" applyAlignment="1">
      <alignment horizontal="center" vertical="center"/>
      <protection/>
    </xf>
    <xf numFmtId="2" fontId="57" fillId="0" borderId="13" xfId="0" applyNumberFormat="1" applyFont="1" applyFill="1" applyBorder="1" applyAlignment="1">
      <alignment horizontal="center" vertical="top" wrapText="1"/>
    </xf>
    <xf numFmtId="1" fontId="57" fillId="0" borderId="13" xfId="0" applyNumberFormat="1" applyFont="1" applyFill="1" applyBorder="1" applyAlignment="1">
      <alignment horizontal="center" vertical="top" wrapText="1"/>
    </xf>
    <xf numFmtId="2" fontId="57" fillId="0" borderId="30" xfId="0" applyNumberFormat="1" applyFont="1" applyFill="1" applyBorder="1" applyAlignment="1">
      <alignment horizontal="center" vertical="top" wrapText="1"/>
    </xf>
    <xf numFmtId="1" fontId="16" fillId="0" borderId="13" xfId="0" applyNumberFormat="1" applyFont="1" applyFill="1" applyBorder="1" applyAlignment="1">
      <alignment horizontal="center" vertical="center"/>
    </xf>
    <xf numFmtId="2" fontId="16" fillId="0" borderId="31" xfId="56" applyNumberFormat="1" applyFont="1" applyFill="1" applyBorder="1" applyAlignment="1">
      <alignment horizontal="center" vertical="center"/>
      <protection/>
    </xf>
    <xf numFmtId="0" fontId="58" fillId="0" borderId="10" xfId="0" applyFont="1" applyBorder="1" applyAlignment="1">
      <alignment vertical="top" wrapText="1"/>
    </xf>
    <xf numFmtId="0" fontId="55" fillId="0" borderId="0" xfId="0" applyFont="1" applyAlignment="1">
      <alignment horizontal="left" vertical="top" wrapText="1"/>
    </xf>
    <xf numFmtId="0" fontId="57" fillId="0" borderId="0" xfId="0" applyFont="1" applyAlignment="1">
      <alignment horizontal="left" vertical="top" wrapText="1"/>
    </xf>
    <xf numFmtId="0" fontId="16" fillId="0" borderId="22" xfId="57" applyFont="1" applyFill="1" applyBorder="1" applyAlignment="1">
      <alignment horizontal="center" vertical="center"/>
      <protection/>
    </xf>
    <xf numFmtId="0" fontId="16" fillId="0" borderId="32" xfId="57" applyFont="1" applyFill="1" applyBorder="1" applyAlignment="1">
      <alignment horizontal="center" vertical="center"/>
      <protection/>
    </xf>
    <xf numFmtId="0" fontId="16" fillId="0" borderId="33" xfId="57" applyFont="1" applyFill="1" applyBorder="1" applyAlignment="1">
      <alignment horizontal="center" vertical="center"/>
      <protection/>
    </xf>
    <xf numFmtId="0" fontId="16" fillId="0" borderId="34" xfId="57" applyFont="1" applyFill="1" applyBorder="1" applyAlignment="1">
      <alignment horizontal="center" vertical="center"/>
      <protection/>
    </xf>
    <xf numFmtId="0" fontId="16" fillId="33" borderId="35" xfId="57" applyFont="1" applyFill="1" applyBorder="1" applyAlignment="1">
      <alignment horizontal="center" vertical="center"/>
      <protection/>
    </xf>
    <xf numFmtId="0" fontId="16" fillId="33" borderId="36" xfId="57" applyFont="1" applyFill="1" applyBorder="1" applyAlignment="1">
      <alignment horizontal="center" vertical="center"/>
      <protection/>
    </xf>
    <xf numFmtId="0" fontId="55" fillId="0" borderId="32" xfId="0" applyFont="1" applyFill="1" applyBorder="1" applyAlignment="1">
      <alignment/>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32" xfId="0" applyFont="1" applyBorder="1" applyAlignment="1">
      <alignment horizontal="center" vertical="center" wrapText="1"/>
    </xf>
    <xf numFmtId="0" fontId="4" fillId="0" borderId="0" xfId="0" applyFont="1" applyAlignment="1">
      <alignment horizontal="left" vertical="top"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center" vertical="top" wrapText="1"/>
    </xf>
    <xf numFmtId="0" fontId="5" fillId="0" borderId="37" xfId="0" applyFont="1" applyBorder="1" applyAlignment="1">
      <alignment horizontal="center" vertical="top" wrapText="1"/>
    </xf>
    <xf numFmtId="0" fontId="5" fillId="0" borderId="22" xfId="0" applyFont="1" applyBorder="1" applyAlignment="1">
      <alignment horizontal="left" vertical="top" wrapText="1"/>
    </xf>
    <xf numFmtId="0" fontId="5" fillId="0" borderId="21" xfId="0" applyFont="1" applyBorder="1" applyAlignment="1">
      <alignment horizontal="left" vertical="top" wrapText="1"/>
    </xf>
    <xf numFmtId="0" fontId="5" fillId="0" borderId="32" xfId="0" applyFont="1" applyBorder="1" applyAlignment="1">
      <alignment horizontal="left" vertical="top" wrapText="1"/>
    </xf>
    <xf numFmtId="0" fontId="5" fillId="0" borderId="0" xfId="0" applyFont="1" applyBorder="1" applyAlignment="1">
      <alignment horizontal="center" vertical="top" wrapText="1"/>
    </xf>
    <xf numFmtId="0" fontId="4" fillId="0" borderId="38" xfId="0" applyFont="1" applyBorder="1" applyAlignment="1">
      <alignment horizontal="left" vertical="top" wrapText="1" indent="3"/>
    </xf>
    <xf numFmtId="0" fontId="4" fillId="0" borderId="39" xfId="0" applyFont="1" applyBorder="1" applyAlignment="1">
      <alignment horizontal="left" vertical="top" wrapText="1" indent="3"/>
    </xf>
    <xf numFmtId="0" fontId="4" fillId="0" borderId="20" xfId="0" applyFont="1" applyBorder="1" applyAlignment="1">
      <alignment horizontal="left" vertical="top" wrapText="1" indent="3"/>
    </xf>
    <xf numFmtId="0" fontId="4" fillId="0" borderId="40" xfId="0" applyFont="1" applyBorder="1" applyAlignment="1">
      <alignment horizontal="left" vertical="top" wrapText="1" indent="3"/>
    </xf>
    <xf numFmtId="0" fontId="4" fillId="0" borderId="41" xfId="0" applyFont="1" applyBorder="1" applyAlignment="1">
      <alignment horizontal="left" vertical="top" wrapText="1" indent="3"/>
    </xf>
    <xf numFmtId="0" fontId="4" fillId="0" borderId="17" xfId="0" applyFont="1" applyBorder="1" applyAlignment="1">
      <alignment horizontal="left" vertical="top" wrapText="1" indent="3"/>
    </xf>
    <xf numFmtId="0" fontId="5" fillId="0" borderId="22" xfId="0" applyFont="1" applyBorder="1" applyAlignment="1">
      <alignment horizontal="left" vertical="top" shrinkToFit="1"/>
    </xf>
    <xf numFmtId="0" fontId="5" fillId="0" borderId="21" xfId="0" applyFont="1" applyBorder="1" applyAlignment="1">
      <alignment horizontal="left" vertical="top" shrinkToFit="1"/>
    </xf>
    <xf numFmtId="0" fontId="5" fillId="0" borderId="32" xfId="0" applyFont="1" applyBorder="1" applyAlignment="1">
      <alignment horizontal="left" vertical="top"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ตัวชี้วัด (ศบก.)"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ตัวชี้วัด (ศบก.)" xfId="56"/>
    <cellStyle name="Normal_ตัวบ่งชี้ 4.3-4.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0"/>
  <sheetViews>
    <sheetView zoomScalePageLayoutView="0" workbookViewId="0" topLeftCell="A1">
      <selection activeCell="B3" sqref="B3:B4"/>
    </sheetView>
  </sheetViews>
  <sheetFormatPr defaultColWidth="9.140625" defaultRowHeight="15"/>
  <cols>
    <col min="1" max="1" width="6.7109375" style="80" customWidth="1"/>
    <col min="2" max="2" width="30.00390625" style="80" customWidth="1"/>
    <col min="3" max="3" width="15.421875" style="80" customWidth="1"/>
    <col min="4" max="4" width="16.7109375" style="80" customWidth="1"/>
    <col min="5" max="5" width="18.140625" style="80" customWidth="1"/>
    <col min="6" max="6" width="9.00390625" style="33" customWidth="1"/>
    <col min="7" max="7" width="9.28125" style="33" bestFit="1" customWidth="1"/>
    <col min="8" max="16384" width="9.00390625" style="33" customWidth="1"/>
  </cols>
  <sheetData>
    <row r="1" spans="1:5" ht="20.25">
      <c r="A1" s="133" t="s">
        <v>373</v>
      </c>
      <c r="B1" s="133"/>
      <c r="C1" s="133"/>
      <c r="D1" s="133"/>
      <c r="E1" s="133"/>
    </row>
    <row r="2" ht="9.75" customHeight="1"/>
    <row r="3" spans="1:5" ht="22.5" customHeight="1">
      <c r="A3" s="141" t="s">
        <v>0</v>
      </c>
      <c r="B3" s="141" t="s">
        <v>1</v>
      </c>
      <c r="C3" s="143" t="s">
        <v>49</v>
      </c>
      <c r="D3" s="144"/>
      <c r="E3" s="145"/>
    </row>
    <row r="4" spans="1:5" ht="64.5" customHeight="1">
      <c r="A4" s="142"/>
      <c r="B4" s="142"/>
      <c r="C4" s="81" t="s">
        <v>47</v>
      </c>
      <c r="D4" s="82" t="s">
        <v>50</v>
      </c>
      <c r="E4" s="82" t="s">
        <v>48</v>
      </c>
    </row>
    <row r="5" spans="1:5" ht="19.5" customHeight="1">
      <c r="A5" s="82"/>
      <c r="B5" s="82"/>
      <c r="C5" s="83" t="s">
        <v>3</v>
      </c>
      <c r="D5" s="84" t="s">
        <v>2</v>
      </c>
      <c r="E5" s="83" t="s">
        <v>381</v>
      </c>
    </row>
    <row r="6" spans="1:5" ht="20.25">
      <c r="A6" s="81">
        <v>1</v>
      </c>
      <c r="B6" s="85" t="s">
        <v>4</v>
      </c>
      <c r="C6" s="86">
        <v>0</v>
      </c>
      <c r="D6" s="34">
        <v>13.5</v>
      </c>
      <c r="E6" s="87">
        <f>C6/D6*100</f>
        <v>0</v>
      </c>
    </row>
    <row r="7" spans="1:5" ht="20.25">
      <c r="A7" s="88">
        <v>2</v>
      </c>
      <c r="B7" s="89" t="s">
        <v>5</v>
      </c>
      <c r="C7" s="90">
        <v>0</v>
      </c>
      <c r="D7" s="35">
        <v>9.5</v>
      </c>
      <c r="E7" s="91">
        <f>C7/D7*100</f>
        <v>0</v>
      </c>
    </row>
    <row r="8" spans="1:5" ht="20.25">
      <c r="A8" s="88">
        <v>3</v>
      </c>
      <c r="B8" s="89" t="s">
        <v>6</v>
      </c>
      <c r="C8" s="92">
        <f>SUM(C9:C12)</f>
        <v>13</v>
      </c>
      <c r="D8" s="36">
        <f>SUM(D9:D12)</f>
        <v>23.5</v>
      </c>
      <c r="E8" s="93">
        <f>C8/D8*100</f>
        <v>55.319148936170215</v>
      </c>
    </row>
    <row r="9" spans="1:5" ht="20.25">
      <c r="A9" s="88"/>
      <c r="B9" s="94" t="s">
        <v>7</v>
      </c>
      <c r="C9" s="95">
        <v>0</v>
      </c>
      <c r="D9" s="37">
        <v>19.5</v>
      </c>
      <c r="E9" s="96">
        <f>C9/D9*100</f>
        <v>0</v>
      </c>
    </row>
    <row r="10" spans="1:5" ht="20.25">
      <c r="A10" s="88"/>
      <c r="B10" s="94" t="s">
        <v>8</v>
      </c>
      <c r="C10" s="95">
        <v>13</v>
      </c>
      <c r="D10" s="37">
        <v>3</v>
      </c>
      <c r="E10" s="96">
        <f>C10/D10*100</f>
        <v>433.3333333333333</v>
      </c>
    </row>
    <row r="11" spans="1:5" ht="20.25">
      <c r="A11" s="97"/>
      <c r="B11" s="94" t="s">
        <v>9</v>
      </c>
      <c r="C11" s="95">
        <v>0</v>
      </c>
      <c r="D11" s="38">
        <v>1</v>
      </c>
      <c r="E11" s="96">
        <v>0</v>
      </c>
    </row>
    <row r="12" spans="1:5" ht="20.25">
      <c r="A12" s="97"/>
      <c r="B12" s="94" t="s">
        <v>10</v>
      </c>
      <c r="C12" s="95">
        <v>0</v>
      </c>
      <c r="D12" s="38">
        <v>0</v>
      </c>
      <c r="E12" s="96">
        <v>0</v>
      </c>
    </row>
    <row r="13" spans="1:5" ht="20.25">
      <c r="A13" s="97">
        <v>4</v>
      </c>
      <c r="B13" s="89" t="s">
        <v>11</v>
      </c>
      <c r="C13" s="90">
        <v>0</v>
      </c>
      <c r="D13" s="35">
        <v>14.5</v>
      </c>
      <c r="E13" s="93">
        <f>C13/D13*100</f>
        <v>0</v>
      </c>
    </row>
    <row r="14" spans="1:5" ht="20.25">
      <c r="A14" s="97">
        <v>5</v>
      </c>
      <c r="B14" s="89" t="s">
        <v>12</v>
      </c>
      <c r="C14" s="90">
        <v>0</v>
      </c>
      <c r="D14" s="35">
        <v>4</v>
      </c>
      <c r="E14" s="93">
        <f>C14/D14*100</f>
        <v>0</v>
      </c>
    </row>
    <row r="15" spans="1:5" ht="20.25">
      <c r="A15" s="97">
        <v>6</v>
      </c>
      <c r="B15" s="89" t="s">
        <v>13</v>
      </c>
      <c r="C15" s="90">
        <v>0</v>
      </c>
      <c r="D15" s="73">
        <v>2</v>
      </c>
      <c r="E15" s="93">
        <f>C15/D15*100</f>
        <v>0</v>
      </c>
    </row>
    <row r="16" spans="1:5" ht="20.25">
      <c r="A16" s="98">
        <v>7</v>
      </c>
      <c r="B16" s="99" t="s">
        <v>562</v>
      </c>
      <c r="C16" s="100">
        <v>0</v>
      </c>
      <c r="D16" s="71">
        <v>3</v>
      </c>
      <c r="E16" s="93">
        <f>C16/D16*100</f>
        <v>0</v>
      </c>
    </row>
    <row r="17" spans="1:5" ht="20.25">
      <c r="A17" s="101">
        <v>8</v>
      </c>
      <c r="B17" s="102" t="s">
        <v>563</v>
      </c>
      <c r="C17" s="103">
        <v>0</v>
      </c>
      <c r="D17" s="72">
        <v>1</v>
      </c>
      <c r="E17" s="93">
        <f>C17/D17*100</f>
        <v>0</v>
      </c>
    </row>
    <row r="18" spans="1:5" ht="20.25">
      <c r="A18" s="134" t="s">
        <v>592</v>
      </c>
      <c r="B18" s="140"/>
      <c r="C18" s="122">
        <f>SUM(C6+C7+C8+C13+C14+C15)</f>
        <v>13</v>
      </c>
      <c r="D18" s="123">
        <f>D6+D7+D8+D13+D14+D15+D16+D17</f>
        <v>71</v>
      </c>
      <c r="E18" s="124">
        <f>C18/D18*100</f>
        <v>18.30985915492958</v>
      </c>
    </row>
    <row r="19" spans="1:5" ht="20.25">
      <c r="A19" s="98">
        <v>7</v>
      </c>
      <c r="B19" s="99" t="s">
        <v>14</v>
      </c>
      <c r="C19" s="100">
        <v>2</v>
      </c>
      <c r="D19" s="34">
        <v>4</v>
      </c>
      <c r="E19" s="93">
        <f>C19/D19*100</f>
        <v>50</v>
      </c>
    </row>
    <row r="20" spans="1:5" ht="20.25">
      <c r="A20" s="97">
        <v>8</v>
      </c>
      <c r="B20" s="89" t="s">
        <v>15</v>
      </c>
      <c r="C20" s="90">
        <v>1</v>
      </c>
      <c r="D20" s="35">
        <v>19</v>
      </c>
      <c r="E20" s="93">
        <f aca="true" t="shared" si="0" ref="E20:E32">C20/D20*100</f>
        <v>5.263157894736842</v>
      </c>
    </row>
    <row r="21" spans="1:5" ht="20.25">
      <c r="A21" s="97">
        <v>9</v>
      </c>
      <c r="B21" s="89" t="s">
        <v>16</v>
      </c>
      <c r="C21" s="90">
        <v>14</v>
      </c>
      <c r="D21" s="39">
        <v>13</v>
      </c>
      <c r="E21" s="93">
        <f t="shared" si="0"/>
        <v>107.6923076923077</v>
      </c>
    </row>
    <row r="22" spans="1:5" ht="20.25">
      <c r="A22" s="104">
        <v>10</v>
      </c>
      <c r="B22" s="105" t="s">
        <v>17</v>
      </c>
      <c r="C22" s="106">
        <v>1</v>
      </c>
      <c r="D22" s="40">
        <v>10</v>
      </c>
      <c r="E22" s="93">
        <f t="shared" si="0"/>
        <v>10</v>
      </c>
    </row>
    <row r="23" spans="1:5" ht="20.25">
      <c r="A23" s="134" t="s">
        <v>591</v>
      </c>
      <c r="B23" s="135"/>
      <c r="C23" s="125">
        <f>SUM(C19:C22)</f>
        <v>18</v>
      </c>
      <c r="D23" s="126">
        <f>SUM(D19:D22)</f>
        <v>46</v>
      </c>
      <c r="E23" s="124">
        <f>C23/D23*100</f>
        <v>39.130434782608695</v>
      </c>
    </row>
    <row r="24" spans="1:5" ht="20.25">
      <c r="A24" s="98">
        <v>11</v>
      </c>
      <c r="B24" s="99" t="s">
        <v>18</v>
      </c>
      <c r="C24" s="90">
        <v>2</v>
      </c>
      <c r="D24" s="41">
        <v>10</v>
      </c>
      <c r="E24" s="93">
        <f t="shared" si="0"/>
        <v>20</v>
      </c>
    </row>
    <row r="25" spans="1:5" ht="20.25">
      <c r="A25" s="97">
        <v>12</v>
      </c>
      <c r="B25" s="89" t="s">
        <v>19</v>
      </c>
      <c r="C25" s="90">
        <v>4</v>
      </c>
      <c r="D25" s="42">
        <v>11</v>
      </c>
      <c r="E25" s="93">
        <f t="shared" si="0"/>
        <v>36.36363636363637</v>
      </c>
    </row>
    <row r="26" spans="1:5" ht="20.25">
      <c r="A26" s="97">
        <v>13</v>
      </c>
      <c r="B26" s="89" t="s">
        <v>20</v>
      </c>
      <c r="C26" s="90">
        <v>5</v>
      </c>
      <c r="D26" s="42">
        <v>11</v>
      </c>
      <c r="E26" s="93">
        <f t="shared" si="0"/>
        <v>45.45454545454545</v>
      </c>
    </row>
    <row r="27" spans="1:5" ht="20.25">
      <c r="A27" s="104">
        <v>14</v>
      </c>
      <c r="B27" s="105" t="s">
        <v>21</v>
      </c>
      <c r="C27" s="90">
        <v>5</v>
      </c>
      <c r="D27" s="40">
        <v>9</v>
      </c>
      <c r="E27" s="93">
        <f t="shared" si="0"/>
        <v>55.55555555555556</v>
      </c>
    </row>
    <row r="28" spans="1:5" ht="20.25">
      <c r="A28" s="134" t="s">
        <v>590</v>
      </c>
      <c r="B28" s="135"/>
      <c r="C28" s="127">
        <f>SUM(C24:C27)</f>
        <v>16</v>
      </c>
      <c r="D28" s="126">
        <f>SUM(D24:D27)</f>
        <v>41</v>
      </c>
      <c r="E28" s="124">
        <f>C28/D28*100</f>
        <v>39.02439024390244</v>
      </c>
    </row>
    <row r="29" spans="1:5" ht="20.25">
      <c r="A29" s="98">
        <v>15</v>
      </c>
      <c r="B29" s="99" t="s">
        <v>22</v>
      </c>
      <c r="C29" s="100">
        <v>2</v>
      </c>
      <c r="D29" s="43">
        <v>7</v>
      </c>
      <c r="E29" s="93">
        <f t="shared" si="0"/>
        <v>28.57142857142857</v>
      </c>
    </row>
    <row r="30" spans="1:5" ht="20.25">
      <c r="A30" s="97">
        <v>16</v>
      </c>
      <c r="B30" s="89" t="s">
        <v>23</v>
      </c>
      <c r="C30" s="90">
        <v>0</v>
      </c>
      <c r="D30" s="42">
        <v>6.5</v>
      </c>
      <c r="E30" s="93">
        <f t="shared" si="0"/>
        <v>0</v>
      </c>
    </row>
    <row r="31" spans="1:5" ht="20.25">
      <c r="A31" s="97">
        <v>17</v>
      </c>
      <c r="B31" s="89" t="s">
        <v>24</v>
      </c>
      <c r="C31" s="90">
        <v>15</v>
      </c>
      <c r="D31" s="42">
        <v>9</v>
      </c>
      <c r="E31" s="93">
        <f t="shared" si="0"/>
        <v>166.66666666666669</v>
      </c>
    </row>
    <row r="32" spans="1:5" ht="20.25">
      <c r="A32" s="97">
        <v>18</v>
      </c>
      <c r="B32" s="89" t="s">
        <v>25</v>
      </c>
      <c r="C32" s="90">
        <v>0</v>
      </c>
      <c r="D32" s="42">
        <v>9</v>
      </c>
      <c r="E32" s="93">
        <f t="shared" si="0"/>
        <v>0</v>
      </c>
    </row>
    <row r="33" spans="1:5" ht="20.25">
      <c r="A33" s="97">
        <v>19</v>
      </c>
      <c r="B33" s="89" t="s">
        <v>26</v>
      </c>
      <c r="C33" s="90">
        <f>SUM(C34:C35)</f>
        <v>14</v>
      </c>
      <c r="D33" s="42">
        <f>SUM(D34:D35)</f>
        <v>19</v>
      </c>
      <c r="E33" s="93">
        <f>C33/D33*100</f>
        <v>73.68421052631578</v>
      </c>
    </row>
    <row r="34" spans="1:5" ht="20.25">
      <c r="A34" s="97"/>
      <c r="B34" s="94" t="s">
        <v>27</v>
      </c>
      <c r="C34" s="95">
        <v>9</v>
      </c>
      <c r="D34" s="37">
        <v>16</v>
      </c>
      <c r="E34" s="96">
        <f>C34/D34*100</f>
        <v>56.25</v>
      </c>
    </row>
    <row r="35" spans="1:5" ht="20.25">
      <c r="A35" s="101"/>
      <c r="B35" s="118" t="s">
        <v>28</v>
      </c>
      <c r="C35" s="119">
        <v>5</v>
      </c>
      <c r="D35" s="120">
        <v>3</v>
      </c>
      <c r="E35" s="121">
        <f>C35/D35*100</f>
        <v>166.66666666666669</v>
      </c>
    </row>
    <row r="36" spans="1:5" ht="20.25">
      <c r="A36" s="107">
        <v>20</v>
      </c>
      <c r="B36" s="108" t="s">
        <v>29</v>
      </c>
      <c r="C36" s="109">
        <v>1</v>
      </c>
      <c r="D36" s="46">
        <v>6</v>
      </c>
      <c r="E36" s="87">
        <f aca="true" t="shared" si="1" ref="E36:E53">C36/D36*100</f>
        <v>16.666666666666664</v>
      </c>
    </row>
    <row r="37" spans="1:5" ht="20.25">
      <c r="A37" s="97">
        <v>21</v>
      </c>
      <c r="B37" s="89" t="s">
        <v>30</v>
      </c>
      <c r="C37" s="90">
        <v>9</v>
      </c>
      <c r="D37" s="42">
        <v>10</v>
      </c>
      <c r="E37" s="93">
        <f t="shared" si="1"/>
        <v>90</v>
      </c>
    </row>
    <row r="38" spans="1:5" ht="20.25">
      <c r="A38" s="97">
        <v>22</v>
      </c>
      <c r="B38" s="89" t="s">
        <v>31</v>
      </c>
      <c r="C38" s="90">
        <v>0</v>
      </c>
      <c r="D38" s="42">
        <v>7</v>
      </c>
      <c r="E38" s="93">
        <f t="shared" si="1"/>
        <v>0</v>
      </c>
    </row>
    <row r="39" spans="1:5" ht="20.25">
      <c r="A39" s="97">
        <v>23</v>
      </c>
      <c r="B39" s="89" t="s">
        <v>32</v>
      </c>
      <c r="C39" s="90">
        <v>1</v>
      </c>
      <c r="D39" s="42">
        <v>14</v>
      </c>
      <c r="E39" s="93">
        <f t="shared" si="1"/>
        <v>7.142857142857142</v>
      </c>
    </row>
    <row r="40" spans="1:5" ht="20.25">
      <c r="A40" s="97">
        <v>24</v>
      </c>
      <c r="B40" s="89" t="s">
        <v>33</v>
      </c>
      <c r="C40" s="90">
        <v>7</v>
      </c>
      <c r="D40" s="42">
        <v>13</v>
      </c>
      <c r="E40" s="93">
        <f t="shared" si="1"/>
        <v>53.84615384615385</v>
      </c>
    </row>
    <row r="41" spans="1:5" ht="20.25">
      <c r="A41" s="97">
        <v>25</v>
      </c>
      <c r="B41" s="89" t="s">
        <v>34</v>
      </c>
      <c r="C41" s="90">
        <v>11</v>
      </c>
      <c r="D41" s="42">
        <v>9</v>
      </c>
      <c r="E41" s="93">
        <f t="shared" si="1"/>
        <v>122.22222222222223</v>
      </c>
    </row>
    <row r="42" spans="1:5" ht="20.25">
      <c r="A42" s="97">
        <v>26</v>
      </c>
      <c r="B42" s="89" t="s">
        <v>35</v>
      </c>
      <c r="C42" s="90">
        <v>2</v>
      </c>
      <c r="D42" s="42">
        <v>9</v>
      </c>
      <c r="E42" s="93">
        <f t="shared" si="1"/>
        <v>22.22222222222222</v>
      </c>
    </row>
    <row r="43" spans="1:5" ht="20.25">
      <c r="A43" s="97">
        <v>27</v>
      </c>
      <c r="B43" s="89" t="s">
        <v>36</v>
      </c>
      <c r="C43" s="90">
        <v>1</v>
      </c>
      <c r="D43" s="42">
        <v>6.5</v>
      </c>
      <c r="E43" s="93">
        <f t="shared" si="1"/>
        <v>15.384615384615385</v>
      </c>
    </row>
    <row r="44" spans="1:5" ht="20.25">
      <c r="A44" s="104">
        <v>28</v>
      </c>
      <c r="B44" s="105" t="s">
        <v>37</v>
      </c>
      <c r="C44" s="106">
        <v>5</v>
      </c>
      <c r="D44" s="44">
        <v>10</v>
      </c>
      <c r="E44" s="93">
        <f t="shared" si="1"/>
        <v>50</v>
      </c>
    </row>
    <row r="45" spans="1:5" ht="20.25">
      <c r="A45" s="134" t="s">
        <v>51</v>
      </c>
      <c r="B45" s="135"/>
      <c r="C45" s="127">
        <f>C29+C30+C31+C32+C33+C36+C37+C38+C39+C40+C41+C42+C43+C44</f>
        <v>68</v>
      </c>
      <c r="D45" s="128">
        <f>D29+D30+D31+D32+D33+D36+D37+D38+D39+D40+D41+D42+D43+D44</f>
        <v>135</v>
      </c>
      <c r="E45" s="124">
        <f>C45/D45*100</f>
        <v>50.37037037037037</v>
      </c>
    </row>
    <row r="46" spans="1:5" ht="20.25">
      <c r="A46" s="107">
        <v>29</v>
      </c>
      <c r="B46" s="108" t="s">
        <v>38</v>
      </c>
      <c r="C46" s="109">
        <v>5</v>
      </c>
      <c r="D46" s="46">
        <v>5</v>
      </c>
      <c r="E46" s="93">
        <f t="shared" si="1"/>
        <v>100</v>
      </c>
    </row>
    <row r="47" spans="1:5" ht="20.25">
      <c r="A47" s="97">
        <v>30</v>
      </c>
      <c r="B47" s="89" t="s">
        <v>39</v>
      </c>
      <c r="C47" s="90">
        <v>0</v>
      </c>
      <c r="D47" s="42">
        <v>6</v>
      </c>
      <c r="E47" s="93">
        <f t="shared" si="1"/>
        <v>0</v>
      </c>
    </row>
    <row r="48" spans="1:5" ht="20.25">
      <c r="A48" s="97">
        <v>31</v>
      </c>
      <c r="B48" s="89" t="s">
        <v>40</v>
      </c>
      <c r="C48" s="90">
        <f>SUM(C49:C53)</f>
        <v>12</v>
      </c>
      <c r="D48" s="42">
        <f>SUM(D49:D53)</f>
        <v>10</v>
      </c>
      <c r="E48" s="93">
        <f t="shared" si="1"/>
        <v>120</v>
      </c>
    </row>
    <row r="49" spans="1:5" ht="20.25">
      <c r="A49" s="97"/>
      <c r="B49" s="89" t="s">
        <v>46</v>
      </c>
      <c r="C49" s="110">
        <v>0</v>
      </c>
      <c r="D49" s="50">
        <v>1</v>
      </c>
      <c r="E49" s="111">
        <f t="shared" si="1"/>
        <v>0</v>
      </c>
    </row>
    <row r="50" spans="1:5" ht="20.25">
      <c r="A50" s="97"/>
      <c r="B50" s="89" t="s">
        <v>41</v>
      </c>
      <c r="C50" s="110">
        <v>7</v>
      </c>
      <c r="D50" s="50">
        <v>4</v>
      </c>
      <c r="E50" s="111">
        <f t="shared" si="1"/>
        <v>175</v>
      </c>
    </row>
    <row r="51" spans="1:5" ht="20.25">
      <c r="A51" s="97"/>
      <c r="B51" s="89" t="s">
        <v>42</v>
      </c>
      <c r="C51" s="110">
        <v>3</v>
      </c>
      <c r="D51" s="50">
        <v>2</v>
      </c>
      <c r="E51" s="111">
        <f t="shared" si="1"/>
        <v>150</v>
      </c>
    </row>
    <row r="52" spans="1:5" ht="20.25">
      <c r="A52" s="97"/>
      <c r="B52" s="89" t="s">
        <v>43</v>
      </c>
      <c r="C52" s="110">
        <v>0</v>
      </c>
      <c r="D52" s="51">
        <v>2</v>
      </c>
      <c r="E52" s="111">
        <f t="shared" si="1"/>
        <v>0</v>
      </c>
    </row>
    <row r="53" spans="1:5" ht="20.25">
      <c r="A53" s="104"/>
      <c r="B53" s="105" t="s">
        <v>44</v>
      </c>
      <c r="C53" s="112">
        <v>2</v>
      </c>
      <c r="D53" s="50">
        <v>1</v>
      </c>
      <c r="E53" s="111">
        <f t="shared" si="1"/>
        <v>200</v>
      </c>
    </row>
    <row r="54" spans="1:5" ht="20.25">
      <c r="A54" s="134" t="s">
        <v>52</v>
      </c>
      <c r="B54" s="135"/>
      <c r="C54" s="129">
        <f>C46+C48</f>
        <v>17</v>
      </c>
      <c r="D54" s="126">
        <f>D46+D47+D48</f>
        <v>21</v>
      </c>
      <c r="E54" s="124">
        <f>C54/D54*100</f>
        <v>80.95238095238095</v>
      </c>
    </row>
    <row r="55" spans="1:5" ht="20.25">
      <c r="A55" s="113">
        <v>32</v>
      </c>
      <c r="B55" s="99" t="s">
        <v>45</v>
      </c>
      <c r="C55" s="90">
        <v>3</v>
      </c>
      <c r="D55" s="45">
        <v>12</v>
      </c>
      <c r="E55" s="93">
        <f>C55/D55*100</f>
        <v>25</v>
      </c>
    </row>
    <row r="56" spans="1:5" ht="21" thickBot="1">
      <c r="A56" s="136" t="s">
        <v>593</v>
      </c>
      <c r="B56" s="137"/>
      <c r="C56" s="129">
        <f>SUM(C55)</f>
        <v>3</v>
      </c>
      <c r="D56" s="130">
        <v>12</v>
      </c>
      <c r="E56" s="124">
        <f>C56/D56*100</f>
        <v>25</v>
      </c>
    </row>
    <row r="57" spans="1:5" ht="21.75" thickBot="1" thickTop="1">
      <c r="A57" s="138" t="s">
        <v>379</v>
      </c>
      <c r="B57" s="139"/>
      <c r="C57" s="114">
        <v>134</v>
      </c>
      <c r="D57" s="115">
        <f>D56+D54+D45+D28+D23+D18</f>
        <v>326</v>
      </c>
      <c r="E57" s="116">
        <f>C57/D57*100</f>
        <v>41.104294478527606</v>
      </c>
    </row>
    <row r="58" spans="1:5" ht="20.25" customHeight="1" thickTop="1">
      <c r="A58" s="132" t="s">
        <v>595</v>
      </c>
      <c r="B58" s="132"/>
      <c r="C58" s="132"/>
      <c r="D58" s="132"/>
      <c r="E58" s="132"/>
    </row>
    <row r="59" spans="1:5" ht="20.25" customHeight="1">
      <c r="A59" s="117"/>
      <c r="B59" s="132" t="s">
        <v>594</v>
      </c>
      <c r="C59" s="132"/>
      <c r="D59" s="132"/>
      <c r="E59" s="132"/>
    </row>
    <row r="60" spans="2:5" ht="20.25" customHeight="1">
      <c r="B60" s="132" t="s">
        <v>380</v>
      </c>
      <c r="C60" s="132"/>
      <c r="D60" s="132"/>
      <c r="E60" s="132"/>
    </row>
  </sheetData>
  <sheetProtection/>
  <mergeCells count="14">
    <mergeCell ref="A58:E58"/>
    <mergeCell ref="B60:E60"/>
    <mergeCell ref="B59:E59"/>
    <mergeCell ref="A1:E1"/>
    <mergeCell ref="A45:B45"/>
    <mergeCell ref="A54:B54"/>
    <mergeCell ref="A56:B56"/>
    <mergeCell ref="A57:B57"/>
    <mergeCell ref="A18:B18"/>
    <mergeCell ref="A23:B23"/>
    <mergeCell ref="A28:B28"/>
    <mergeCell ref="B3:B4"/>
    <mergeCell ref="A3:A4"/>
    <mergeCell ref="C3:E3"/>
  </mergeCells>
  <printOptions/>
  <pageMargins left="0.5118110236220472" right="0.35433070866141736" top="0.63" bottom="0.6" header="0.2755905511811024" footer="0.31496062992125984"/>
  <pageSetup horizontalDpi="600" verticalDpi="600" orientation="portrait" paperSize="9" r:id="rId1"/>
  <headerFooter>
    <oddHeader>&amp;R
</oddHeader>
    <oddFooter>&amp;L&amp;"TH SarabunPSK,Regular"&amp;10&amp;Z&amp;F</oddFooter>
  </headerFooter>
  <ignoredErrors>
    <ignoredError sqref="D33 C8:D8 C33" formulaRange="1"/>
    <ignoredError sqref="C5:D5"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G28"/>
  <sheetViews>
    <sheetView tabSelected="1" zoomScalePageLayoutView="0" workbookViewId="0" topLeftCell="A1">
      <selection activeCell="C5" sqref="C5"/>
    </sheetView>
  </sheetViews>
  <sheetFormatPr defaultColWidth="9.00390625" defaultRowHeight="15"/>
  <cols>
    <col min="1" max="1" width="9.00390625" style="15" customWidth="1"/>
    <col min="2" max="2" width="18.28125" style="6" customWidth="1"/>
    <col min="3" max="3" width="22.140625" style="6" customWidth="1"/>
    <col min="4" max="4" width="11.28125" style="6" customWidth="1"/>
    <col min="5" max="5" width="9.140625" style="6" customWidth="1"/>
    <col min="6" max="6" width="23.57421875" style="6" customWidth="1"/>
    <col min="7" max="7" width="26.8515625" style="6" customWidth="1"/>
    <col min="8" max="16384" width="9.00390625" style="6" customWidth="1"/>
  </cols>
  <sheetData>
    <row r="1" spans="1:7" ht="18.75">
      <c r="A1" s="150" t="s">
        <v>53</v>
      </c>
      <c r="B1" s="150"/>
      <c r="C1" s="150"/>
      <c r="D1" s="150"/>
      <c r="E1" s="150"/>
      <c r="F1" s="150"/>
      <c r="G1" s="150"/>
    </row>
    <row r="2" spans="1:7" ht="18.75">
      <c r="A2" s="151" t="s">
        <v>54</v>
      </c>
      <c r="B2" s="151"/>
      <c r="C2" s="151"/>
      <c r="D2" s="151"/>
      <c r="E2" s="151"/>
      <c r="F2" s="151"/>
      <c r="G2" s="151"/>
    </row>
    <row r="3" spans="1:7" s="8" customFormat="1" ht="75">
      <c r="A3" s="7" t="s">
        <v>0</v>
      </c>
      <c r="B3" s="7" t="s">
        <v>55</v>
      </c>
      <c r="C3" s="7" t="s">
        <v>56</v>
      </c>
      <c r="D3" s="7" t="s">
        <v>57</v>
      </c>
      <c r="E3" s="7" t="s">
        <v>58</v>
      </c>
      <c r="F3" s="7" t="s">
        <v>59</v>
      </c>
      <c r="G3" s="7" t="s">
        <v>60</v>
      </c>
    </row>
    <row r="4" spans="1:7" s="8" customFormat="1" ht="18.75">
      <c r="A4" s="147" t="s">
        <v>557</v>
      </c>
      <c r="B4" s="148"/>
      <c r="C4" s="148"/>
      <c r="D4" s="148"/>
      <c r="E4" s="148"/>
      <c r="F4" s="148"/>
      <c r="G4" s="149"/>
    </row>
    <row r="5" spans="1:7" ht="150">
      <c r="A5" s="9">
        <v>1</v>
      </c>
      <c r="B5" s="10" t="s">
        <v>61</v>
      </c>
      <c r="C5" s="10" t="s">
        <v>375</v>
      </c>
      <c r="D5" s="10">
        <v>2553</v>
      </c>
      <c r="E5" s="10" t="s">
        <v>62</v>
      </c>
      <c r="F5" s="10" t="s">
        <v>63</v>
      </c>
      <c r="G5" s="10" t="s">
        <v>64</v>
      </c>
    </row>
    <row r="6" spans="1:7" ht="225">
      <c r="A6" s="9">
        <v>2</v>
      </c>
      <c r="B6" s="10" t="s">
        <v>61</v>
      </c>
      <c r="C6" s="10" t="s">
        <v>65</v>
      </c>
      <c r="D6" s="10">
        <v>2553</v>
      </c>
      <c r="E6" s="10" t="s">
        <v>66</v>
      </c>
      <c r="F6" s="10" t="s">
        <v>67</v>
      </c>
      <c r="G6" s="10" t="s">
        <v>68</v>
      </c>
    </row>
    <row r="7" spans="1:7" s="49" customFormat="1" ht="131.25">
      <c r="A7" s="47">
        <v>3</v>
      </c>
      <c r="B7" s="48" t="s">
        <v>61</v>
      </c>
      <c r="C7" s="48" t="s">
        <v>69</v>
      </c>
      <c r="D7" s="48" t="s">
        <v>70</v>
      </c>
      <c r="E7" s="48" t="s">
        <v>71</v>
      </c>
      <c r="F7" s="48" t="s">
        <v>72</v>
      </c>
      <c r="G7" s="48" t="s">
        <v>73</v>
      </c>
    </row>
    <row r="8" spans="1:7" ht="150">
      <c r="A8" s="9">
        <v>4</v>
      </c>
      <c r="B8" s="10" t="s">
        <v>61</v>
      </c>
      <c r="C8" s="10" t="s">
        <v>74</v>
      </c>
      <c r="D8" s="10">
        <v>2554</v>
      </c>
      <c r="E8" s="10" t="s">
        <v>75</v>
      </c>
      <c r="F8" s="10" t="s">
        <v>76</v>
      </c>
      <c r="G8" s="10" t="s">
        <v>77</v>
      </c>
    </row>
    <row r="9" spans="1:7" ht="187.5">
      <c r="A9" s="9">
        <v>5</v>
      </c>
      <c r="B9" s="10" t="s">
        <v>61</v>
      </c>
      <c r="C9" s="10" t="s">
        <v>78</v>
      </c>
      <c r="D9" s="10">
        <v>2554</v>
      </c>
      <c r="E9" s="10" t="s">
        <v>75</v>
      </c>
      <c r="F9" s="10" t="s">
        <v>76</v>
      </c>
      <c r="G9" s="10" t="s">
        <v>79</v>
      </c>
    </row>
    <row r="10" spans="1:7" ht="168.75">
      <c r="A10" s="9">
        <v>6</v>
      </c>
      <c r="B10" s="10" t="s">
        <v>61</v>
      </c>
      <c r="C10" s="10" t="s">
        <v>80</v>
      </c>
      <c r="D10" s="10">
        <v>2554</v>
      </c>
      <c r="E10" s="10" t="s">
        <v>81</v>
      </c>
      <c r="F10" s="10" t="s">
        <v>82</v>
      </c>
      <c r="G10" s="10" t="s">
        <v>83</v>
      </c>
    </row>
    <row r="11" spans="1:7" ht="131.25">
      <c r="A11" s="9">
        <v>7</v>
      </c>
      <c r="B11" s="10" t="s">
        <v>61</v>
      </c>
      <c r="C11" s="10" t="s">
        <v>84</v>
      </c>
      <c r="D11" s="10">
        <v>2553</v>
      </c>
      <c r="E11" s="10" t="s">
        <v>85</v>
      </c>
      <c r="F11" s="10" t="s">
        <v>86</v>
      </c>
      <c r="G11" s="11" t="s">
        <v>87</v>
      </c>
    </row>
    <row r="12" spans="1:7" ht="93.75">
      <c r="A12" s="9">
        <v>8</v>
      </c>
      <c r="B12" s="10" t="s">
        <v>61</v>
      </c>
      <c r="C12" s="10" t="s">
        <v>88</v>
      </c>
      <c r="D12" s="10">
        <v>2553</v>
      </c>
      <c r="E12" s="10" t="s">
        <v>89</v>
      </c>
      <c r="F12" s="10" t="s">
        <v>90</v>
      </c>
      <c r="G12" s="11" t="s">
        <v>91</v>
      </c>
    </row>
    <row r="13" spans="1:7" ht="131.25">
      <c r="A13" s="9">
        <v>9</v>
      </c>
      <c r="B13" s="10" t="s">
        <v>61</v>
      </c>
      <c r="C13" s="10" t="s">
        <v>92</v>
      </c>
      <c r="D13" s="10">
        <v>2554</v>
      </c>
      <c r="E13" s="12">
        <v>238896</v>
      </c>
      <c r="F13" s="10" t="s">
        <v>93</v>
      </c>
      <c r="G13" s="11" t="s">
        <v>94</v>
      </c>
    </row>
    <row r="14" spans="1:7" ht="187.5">
      <c r="A14" s="9">
        <v>10</v>
      </c>
      <c r="B14" s="10" t="s">
        <v>61</v>
      </c>
      <c r="C14" s="10" t="s">
        <v>95</v>
      </c>
      <c r="D14" s="10">
        <v>2554</v>
      </c>
      <c r="E14" s="10" t="s">
        <v>96</v>
      </c>
      <c r="F14" s="10" t="s">
        <v>97</v>
      </c>
      <c r="G14" s="10" t="s">
        <v>98</v>
      </c>
    </row>
    <row r="15" spans="1:7" ht="131.25">
      <c r="A15" s="9">
        <v>11</v>
      </c>
      <c r="B15" s="10" t="s">
        <v>61</v>
      </c>
      <c r="C15" s="10" t="s">
        <v>99</v>
      </c>
      <c r="D15" s="10">
        <v>2554</v>
      </c>
      <c r="E15" s="10" t="s">
        <v>100</v>
      </c>
      <c r="F15" s="10" t="s">
        <v>101</v>
      </c>
      <c r="G15" s="10" t="s">
        <v>102</v>
      </c>
    </row>
    <row r="16" spans="1:7" ht="131.25">
      <c r="A16" s="9">
        <v>12</v>
      </c>
      <c r="B16" s="10" t="s">
        <v>61</v>
      </c>
      <c r="C16" s="10" t="s">
        <v>103</v>
      </c>
      <c r="D16" s="10">
        <v>2554</v>
      </c>
      <c r="E16" s="10" t="s">
        <v>104</v>
      </c>
      <c r="F16" s="10" t="s">
        <v>105</v>
      </c>
      <c r="G16" s="10" t="s">
        <v>106</v>
      </c>
    </row>
    <row r="17" spans="1:7" ht="131.25">
      <c r="A17" s="9">
        <v>13</v>
      </c>
      <c r="B17" s="10" t="s">
        <v>61</v>
      </c>
      <c r="C17" s="10" t="s">
        <v>107</v>
      </c>
      <c r="D17" s="10">
        <v>2555</v>
      </c>
      <c r="E17" s="10" t="s">
        <v>108</v>
      </c>
      <c r="F17" s="10" t="s">
        <v>109</v>
      </c>
      <c r="G17" s="10" t="s">
        <v>110</v>
      </c>
    </row>
    <row r="18" spans="1:7" ht="18.75">
      <c r="A18" s="13"/>
      <c r="B18" s="14"/>
      <c r="C18" s="14"/>
      <c r="D18" s="14"/>
      <c r="E18" s="14"/>
      <c r="F18" s="14"/>
      <c r="G18" s="14"/>
    </row>
    <row r="19" spans="1:7" ht="18.75">
      <c r="A19" s="13"/>
      <c r="B19" s="14"/>
      <c r="C19" s="14"/>
      <c r="D19" s="14"/>
      <c r="E19" s="14"/>
      <c r="F19" s="14"/>
      <c r="G19" s="14"/>
    </row>
    <row r="20" spans="1:7" ht="18.75">
      <c r="A20" s="13"/>
      <c r="B20" s="14"/>
      <c r="C20" s="14"/>
      <c r="D20" s="14"/>
      <c r="E20" s="14"/>
      <c r="F20" s="14"/>
      <c r="G20" s="14"/>
    </row>
    <row r="21" spans="1:7" ht="18.75">
      <c r="A21" s="13"/>
      <c r="B21" s="14"/>
      <c r="C21" s="14"/>
      <c r="D21" s="14"/>
      <c r="E21" s="14"/>
      <c r="F21" s="14"/>
      <c r="G21" s="14"/>
    </row>
    <row r="22" spans="1:7" ht="18.75">
      <c r="A22" s="13"/>
      <c r="B22" s="14"/>
      <c r="C22" s="14"/>
      <c r="D22" s="14"/>
      <c r="E22" s="14"/>
      <c r="F22" s="14"/>
      <c r="G22" s="14"/>
    </row>
    <row r="24" spans="1:6" ht="18.75">
      <c r="A24" s="146"/>
      <c r="B24" s="146"/>
      <c r="C24" s="146"/>
      <c r="D24" s="146"/>
      <c r="E24" s="146"/>
      <c r="F24" s="146"/>
    </row>
    <row r="25" spans="2:6" ht="18.75">
      <c r="B25" s="146"/>
      <c r="C25" s="146"/>
      <c r="D25" s="146"/>
      <c r="E25" s="146"/>
      <c r="F25" s="146"/>
    </row>
    <row r="26" spans="2:6" ht="18.75">
      <c r="B26" s="146"/>
      <c r="C26" s="146"/>
      <c r="D26" s="146"/>
      <c r="E26" s="146"/>
      <c r="F26" s="146"/>
    </row>
    <row r="27" spans="2:6" ht="18.75">
      <c r="B27" s="146"/>
      <c r="C27" s="146"/>
      <c r="D27" s="146"/>
      <c r="E27" s="146"/>
      <c r="F27" s="146"/>
    </row>
    <row r="28" spans="2:6" ht="18.75">
      <c r="B28" s="146"/>
      <c r="C28" s="146"/>
      <c r="D28" s="146"/>
      <c r="E28" s="146"/>
      <c r="F28" s="146"/>
    </row>
  </sheetData>
  <sheetProtection/>
  <mergeCells count="8">
    <mergeCell ref="B26:F26"/>
    <mergeCell ref="B27:F27"/>
    <mergeCell ref="B28:F28"/>
    <mergeCell ref="A4:G4"/>
    <mergeCell ref="A1:G1"/>
    <mergeCell ref="A2:G2"/>
    <mergeCell ref="A24:F24"/>
    <mergeCell ref="B25:F25"/>
  </mergeCells>
  <printOptions horizontalCentered="1"/>
  <pageMargins left="0.4330708661417323" right="0.3937007874015748" top="0.7480314960629921" bottom="0.4330708661417323" header="0.31496062992125984" footer="0.31496062992125984"/>
  <pageSetup horizontalDpi="600" verticalDpi="600" orientation="landscape" paperSize="9" r:id="rId1"/>
  <headerFooter>
    <oddHeader>&amp;R&amp;P/&amp;N</oddHead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A1:G26"/>
  <sheetViews>
    <sheetView zoomScalePageLayoutView="0" workbookViewId="0" topLeftCell="A1">
      <selection activeCell="A1" sqref="A1:G1"/>
    </sheetView>
  </sheetViews>
  <sheetFormatPr defaultColWidth="9.140625" defaultRowHeight="15"/>
  <cols>
    <col min="1" max="1" width="9.00390625" style="6" customWidth="1"/>
    <col min="2" max="2" width="21.421875" style="6" customWidth="1"/>
    <col min="3" max="3" width="21.7109375" style="6" customWidth="1"/>
    <col min="4" max="4" width="13.00390625" style="6" customWidth="1"/>
    <col min="5" max="5" width="10.7109375" style="6" customWidth="1"/>
    <col min="6" max="6" width="18.7109375" style="6" customWidth="1"/>
    <col min="7" max="7" width="21.140625" style="6" customWidth="1"/>
    <col min="8" max="16384" width="9.00390625" style="6" customWidth="1"/>
  </cols>
  <sheetData>
    <row r="1" spans="1:7" ht="18.75">
      <c r="A1" s="150" t="s">
        <v>53</v>
      </c>
      <c r="B1" s="150"/>
      <c r="C1" s="150"/>
      <c r="D1" s="150"/>
      <c r="E1" s="150"/>
      <c r="F1" s="150"/>
      <c r="G1" s="150"/>
    </row>
    <row r="2" spans="1:7" s="16" customFormat="1" ht="18.75">
      <c r="A2" s="155" t="s">
        <v>382</v>
      </c>
      <c r="B2" s="155"/>
      <c r="C2" s="155"/>
      <c r="D2" s="155"/>
      <c r="E2" s="155"/>
      <c r="F2" s="155"/>
      <c r="G2" s="155"/>
    </row>
    <row r="3" spans="1:7" s="8" customFormat="1" ht="93.75">
      <c r="A3" s="7" t="s">
        <v>0</v>
      </c>
      <c r="B3" s="7" t="s">
        <v>55</v>
      </c>
      <c r="C3" s="7" t="s">
        <v>56</v>
      </c>
      <c r="D3" s="7" t="s">
        <v>57</v>
      </c>
      <c r="E3" s="7" t="s">
        <v>58</v>
      </c>
      <c r="F3" s="7" t="s">
        <v>112</v>
      </c>
      <c r="G3" s="7" t="s">
        <v>60</v>
      </c>
    </row>
    <row r="4" spans="1:7" s="74" customFormat="1" ht="18.75">
      <c r="A4" s="152" t="s">
        <v>383</v>
      </c>
      <c r="B4" s="153"/>
      <c r="C4" s="153"/>
      <c r="D4" s="153"/>
      <c r="E4" s="153"/>
      <c r="F4" s="153"/>
      <c r="G4" s="154"/>
    </row>
    <row r="5" spans="1:7" s="74" customFormat="1" ht="93.75" customHeight="1">
      <c r="A5" s="68">
        <v>1</v>
      </c>
      <c r="B5" s="67" t="s">
        <v>384</v>
      </c>
      <c r="C5" s="52" t="s">
        <v>385</v>
      </c>
      <c r="D5" s="53">
        <v>238657</v>
      </c>
      <c r="E5" s="68">
        <v>2553</v>
      </c>
      <c r="F5" s="69" t="s">
        <v>386</v>
      </c>
      <c r="G5" s="69" t="s">
        <v>387</v>
      </c>
    </row>
    <row r="6" spans="1:7" ht="75">
      <c r="A6" s="68">
        <v>2</v>
      </c>
      <c r="B6" s="67" t="s">
        <v>384</v>
      </c>
      <c r="C6" s="67" t="s">
        <v>388</v>
      </c>
      <c r="D6" s="53" t="s">
        <v>389</v>
      </c>
      <c r="E6" s="68" t="s">
        <v>389</v>
      </c>
      <c r="F6" s="67" t="s">
        <v>390</v>
      </c>
      <c r="G6" s="67" t="s">
        <v>391</v>
      </c>
    </row>
    <row r="7" spans="1:7" ht="18.75">
      <c r="A7" s="152" t="s">
        <v>392</v>
      </c>
      <c r="B7" s="153"/>
      <c r="C7" s="153"/>
      <c r="D7" s="153"/>
      <c r="E7" s="153"/>
      <c r="F7" s="153"/>
      <c r="G7" s="154"/>
    </row>
    <row r="8" spans="1:7" ht="93.75">
      <c r="A8" s="68">
        <v>1</v>
      </c>
      <c r="B8" s="67" t="s">
        <v>393</v>
      </c>
      <c r="C8" s="67" t="s">
        <v>394</v>
      </c>
      <c r="D8" s="53">
        <v>19603</v>
      </c>
      <c r="E8" s="68">
        <v>2553</v>
      </c>
      <c r="F8" s="69" t="s">
        <v>386</v>
      </c>
      <c r="G8" s="67" t="s">
        <v>395</v>
      </c>
    </row>
    <row r="9" spans="1:7" ht="18.75">
      <c r="A9" s="152" t="s">
        <v>396</v>
      </c>
      <c r="B9" s="153"/>
      <c r="C9" s="153"/>
      <c r="D9" s="153"/>
      <c r="E9" s="153"/>
      <c r="F9" s="153"/>
      <c r="G9" s="154"/>
    </row>
    <row r="10" spans="1:7" ht="75">
      <c r="A10" s="68">
        <v>1</v>
      </c>
      <c r="B10" s="69" t="s">
        <v>566</v>
      </c>
      <c r="C10" s="69" t="s">
        <v>398</v>
      </c>
      <c r="D10" s="53">
        <v>15523</v>
      </c>
      <c r="E10" s="68" t="s">
        <v>399</v>
      </c>
      <c r="F10" s="69" t="s">
        <v>400</v>
      </c>
      <c r="G10" s="69" t="s">
        <v>401</v>
      </c>
    </row>
    <row r="11" spans="1:7" ht="75">
      <c r="A11" s="68">
        <v>2</v>
      </c>
      <c r="B11" s="69" t="s">
        <v>566</v>
      </c>
      <c r="C11" s="69" t="s">
        <v>402</v>
      </c>
      <c r="D11" s="53">
        <v>16438</v>
      </c>
      <c r="E11" s="68" t="s">
        <v>403</v>
      </c>
      <c r="F11" s="69" t="s">
        <v>404</v>
      </c>
      <c r="G11" s="69" t="s">
        <v>405</v>
      </c>
    </row>
    <row r="12" spans="1:7" ht="225">
      <c r="A12" s="68">
        <v>3</v>
      </c>
      <c r="B12" s="67" t="s">
        <v>426</v>
      </c>
      <c r="C12" s="67" t="s">
        <v>406</v>
      </c>
      <c r="D12" s="53">
        <v>19725</v>
      </c>
      <c r="E12" s="68">
        <v>2554</v>
      </c>
      <c r="F12" s="67" t="s">
        <v>407</v>
      </c>
      <c r="G12" s="67" t="s">
        <v>567</v>
      </c>
    </row>
    <row r="13" spans="1:7" ht="93.75" customHeight="1">
      <c r="A13" s="68">
        <v>4</v>
      </c>
      <c r="B13" s="67" t="s">
        <v>568</v>
      </c>
      <c r="C13" s="67" t="s">
        <v>408</v>
      </c>
      <c r="D13" s="53">
        <v>19845</v>
      </c>
      <c r="E13" s="68">
        <v>2554</v>
      </c>
      <c r="F13" s="67" t="s">
        <v>409</v>
      </c>
      <c r="G13" s="67" t="s">
        <v>410</v>
      </c>
    </row>
    <row r="14" spans="1:7" ht="93.75" customHeight="1">
      <c r="A14" s="68">
        <v>5</v>
      </c>
      <c r="B14" s="67" t="s">
        <v>568</v>
      </c>
      <c r="C14" s="67" t="s">
        <v>411</v>
      </c>
      <c r="D14" s="53" t="s">
        <v>389</v>
      </c>
      <c r="E14" s="68" t="s">
        <v>389</v>
      </c>
      <c r="F14" s="67" t="s">
        <v>390</v>
      </c>
      <c r="G14" s="67" t="s">
        <v>391</v>
      </c>
    </row>
    <row r="15" spans="1:7" ht="93.75" customHeight="1">
      <c r="A15" s="68">
        <v>6</v>
      </c>
      <c r="B15" s="67" t="s">
        <v>568</v>
      </c>
      <c r="C15" s="67" t="s">
        <v>412</v>
      </c>
      <c r="D15" s="53" t="s">
        <v>389</v>
      </c>
      <c r="E15" s="68" t="s">
        <v>389</v>
      </c>
      <c r="F15" s="67" t="s">
        <v>390</v>
      </c>
      <c r="G15" s="67" t="s">
        <v>391</v>
      </c>
    </row>
    <row r="16" spans="1:7" ht="93.75" customHeight="1">
      <c r="A16" s="68">
        <v>7</v>
      </c>
      <c r="B16" s="67" t="s">
        <v>569</v>
      </c>
      <c r="C16" s="67" t="s">
        <v>413</v>
      </c>
      <c r="D16" s="53" t="s">
        <v>389</v>
      </c>
      <c r="E16" s="68" t="s">
        <v>389</v>
      </c>
      <c r="F16" s="67" t="s">
        <v>390</v>
      </c>
      <c r="G16" s="67" t="s">
        <v>391</v>
      </c>
    </row>
    <row r="17" spans="1:7" ht="93.75" customHeight="1">
      <c r="A17" s="68">
        <v>8</v>
      </c>
      <c r="B17" s="67" t="s">
        <v>397</v>
      </c>
      <c r="C17" s="67" t="s">
        <v>414</v>
      </c>
      <c r="D17" s="53">
        <v>19450</v>
      </c>
      <c r="E17" s="68">
        <v>2553</v>
      </c>
      <c r="F17" s="67" t="s">
        <v>415</v>
      </c>
      <c r="G17" s="67" t="s">
        <v>416</v>
      </c>
    </row>
    <row r="18" spans="1:7" ht="93.75" customHeight="1">
      <c r="A18" s="68">
        <v>9</v>
      </c>
      <c r="B18" s="67" t="s">
        <v>568</v>
      </c>
      <c r="C18" s="67" t="s">
        <v>417</v>
      </c>
      <c r="D18" s="53">
        <v>19541</v>
      </c>
      <c r="E18" s="68">
        <v>2553</v>
      </c>
      <c r="F18" s="67" t="s">
        <v>415</v>
      </c>
      <c r="G18" s="67" t="s">
        <v>416</v>
      </c>
    </row>
    <row r="19" spans="1:7" ht="93.75" customHeight="1">
      <c r="A19" s="68">
        <v>10</v>
      </c>
      <c r="B19" s="67" t="s">
        <v>568</v>
      </c>
      <c r="C19" s="67" t="s">
        <v>418</v>
      </c>
      <c r="D19" s="53" t="s">
        <v>419</v>
      </c>
      <c r="E19" s="68">
        <v>2554</v>
      </c>
      <c r="F19" s="67" t="s">
        <v>415</v>
      </c>
      <c r="G19" s="67" t="s">
        <v>416</v>
      </c>
    </row>
    <row r="20" spans="1:7" ht="93.75" customHeight="1">
      <c r="A20" s="68">
        <v>11</v>
      </c>
      <c r="B20" s="69" t="s">
        <v>570</v>
      </c>
      <c r="C20" s="67" t="s">
        <v>420</v>
      </c>
      <c r="D20" s="53">
        <v>19694</v>
      </c>
      <c r="E20" s="68">
        <v>2553</v>
      </c>
      <c r="F20" s="69" t="s">
        <v>386</v>
      </c>
      <c r="G20" s="69" t="s">
        <v>421</v>
      </c>
    </row>
    <row r="21" spans="1:7" ht="93.75" customHeight="1">
      <c r="A21" s="68">
        <v>12</v>
      </c>
      <c r="B21" s="69" t="s">
        <v>571</v>
      </c>
      <c r="C21" s="67" t="s">
        <v>572</v>
      </c>
      <c r="D21" s="68">
        <v>2554</v>
      </c>
      <c r="E21" s="68">
        <v>2554</v>
      </c>
      <c r="F21" s="69" t="s">
        <v>573</v>
      </c>
      <c r="G21" s="69" t="s">
        <v>574</v>
      </c>
    </row>
    <row r="22" spans="1:7" ht="93.75" customHeight="1">
      <c r="A22" s="68">
        <v>13</v>
      </c>
      <c r="B22" s="69" t="s">
        <v>571</v>
      </c>
      <c r="C22" s="67" t="s">
        <v>575</v>
      </c>
      <c r="D22" s="68">
        <v>2554</v>
      </c>
      <c r="E22" s="68">
        <v>2554</v>
      </c>
      <c r="F22" s="69" t="s">
        <v>576</v>
      </c>
      <c r="G22" s="69" t="s">
        <v>577</v>
      </c>
    </row>
    <row r="23" spans="1:7" ht="93.75" customHeight="1">
      <c r="A23" s="68">
        <v>14</v>
      </c>
      <c r="B23" s="69" t="s">
        <v>571</v>
      </c>
      <c r="C23" s="67" t="s">
        <v>578</v>
      </c>
      <c r="D23" s="68">
        <v>2554</v>
      </c>
      <c r="E23" s="68">
        <v>2554</v>
      </c>
      <c r="F23" s="69" t="s">
        <v>579</v>
      </c>
      <c r="G23" s="69" t="s">
        <v>580</v>
      </c>
    </row>
    <row r="24" spans="1:7" ht="24.75" customHeight="1">
      <c r="A24" s="152" t="s">
        <v>422</v>
      </c>
      <c r="B24" s="153"/>
      <c r="C24" s="153"/>
      <c r="D24" s="153"/>
      <c r="E24" s="153"/>
      <c r="F24" s="153"/>
      <c r="G24" s="154"/>
    </row>
    <row r="25" spans="1:7" ht="93.75" customHeight="1">
      <c r="A25" s="68">
        <v>1</v>
      </c>
      <c r="B25" s="67" t="s">
        <v>423</v>
      </c>
      <c r="C25" s="67" t="s">
        <v>424</v>
      </c>
      <c r="D25" s="53">
        <v>19694</v>
      </c>
      <c r="E25" s="68">
        <v>2553</v>
      </c>
      <c r="F25" s="69" t="s">
        <v>386</v>
      </c>
      <c r="G25" s="67" t="s">
        <v>425</v>
      </c>
    </row>
    <row r="26" spans="1:7" ht="93.75" customHeight="1">
      <c r="A26" s="75"/>
      <c r="B26" s="76"/>
      <c r="C26" s="77"/>
      <c r="D26" s="78"/>
      <c r="E26" s="75"/>
      <c r="F26" s="76"/>
      <c r="G26" s="76"/>
    </row>
    <row r="29" s="16" customFormat="1" ht="18.75"/>
    <row r="30" s="16" customFormat="1" ht="18.75"/>
    <row r="31" s="16" customFormat="1" ht="18.75"/>
    <row r="32" s="16" customFormat="1" ht="18.75"/>
    <row r="33" s="16" customFormat="1" ht="18.75"/>
    <row r="34" s="16" customFormat="1" ht="18.75"/>
    <row r="35" s="16" customFormat="1" ht="18.75"/>
    <row r="36" s="16" customFormat="1" ht="18.75"/>
    <row r="37" s="16" customFormat="1" ht="18.75"/>
    <row r="38" s="16" customFormat="1" ht="18.75"/>
    <row r="39" s="16" customFormat="1" ht="18.75"/>
    <row r="40" s="16" customFormat="1" ht="18.75"/>
    <row r="41" s="16" customFormat="1" ht="18.75"/>
    <row r="42" s="16" customFormat="1" ht="18.75"/>
    <row r="43" s="16" customFormat="1" ht="18.75"/>
    <row r="44" s="16" customFormat="1" ht="18.75"/>
    <row r="45" s="16" customFormat="1" ht="18.75"/>
    <row r="46" s="16" customFormat="1" ht="18.75"/>
    <row r="47" s="16" customFormat="1" ht="18.75"/>
    <row r="48" s="16" customFormat="1" ht="18.75"/>
    <row r="49" s="16" customFormat="1" ht="18.75"/>
    <row r="50" s="16" customFormat="1" ht="18.75"/>
    <row r="51" s="16" customFormat="1" ht="18.75"/>
    <row r="52" s="16" customFormat="1" ht="18.75"/>
    <row r="53" s="16" customFormat="1" ht="18.75"/>
    <row r="54" s="16" customFormat="1" ht="18.75"/>
    <row r="55" s="16" customFormat="1" ht="18.75"/>
    <row r="56" s="16" customFormat="1" ht="18.75"/>
    <row r="57" s="16" customFormat="1" ht="18.75"/>
    <row r="58" s="16" customFormat="1" ht="18.75"/>
    <row r="59" s="16" customFormat="1" ht="18.75"/>
    <row r="60" s="16" customFormat="1" ht="18.75"/>
    <row r="61" s="16" customFormat="1" ht="18.75"/>
    <row r="62" s="16" customFormat="1" ht="18.75"/>
    <row r="63" s="16" customFormat="1" ht="18.75"/>
    <row r="64" s="16" customFormat="1" ht="18.75"/>
    <row r="65" s="16" customFormat="1" ht="18.75"/>
    <row r="66" s="16" customFormat="1" ht="18.75"/>
    <row r="67" s="16" customFormat="1" ht="18.75"/>
    <row r="68" s="16" customFormat="1" ht="18.75"/>
    <row r="69" s="16" customFormat="1" ht="18.75"/>
    <row r="70" s="16" customFormat="1" ht="18.75"/>
    <row r="71" s="16" customFormat="1" ht="18.75"/>
    <row r="72" s="16" customFormat="1" ht="18.75"/>
    <row r="73" s="16" customFormat="1" ht="18.75"/>
    <row r="74" s="16" customFormat="1" ht="18.75"/>
    <row r="75" s="16" customFormat="1" ht="18.75"/>
    <row r="76" s="16" customFormat="1" ht="18.75"/>
    <row r="77" s="16" customFormat="1" ht="18.75"/>
    <row r="78" s="16" customFormat="1" ht="18.75"/>
    <row r="79" s="16" customFormat="1" ht="18.75"/>
    <row r="80" s="16" customFormat="1" ht="18.75"/>
    <row r="81" s="16" customFormat="1" ht="18.75"/>
    <row r="82" s="16" customFormat="1" ht="18.75"/>
    <row r="83" s="16" customFormat="1" ht="18.75"/>
    <row r="84" s="16" customFormat="1" ht="18.75"/>
    <row r="85" s="16" customFormat="1" ht="18.75"/>
    <row r="86" s="16" customFormat="1" ht="18.75"/>
    <row r="87" s="16" customFormat="1" ht="18.75"/>
    <row r="88" s="16" customFormat="1" ht="18.75"/>
    <row r="89" s="16" customFormat="1" ht="18.75"/>
    <row r="90" s="16" customFormat="1" ht="18.75"/>
    <row r="91" s="16" customFormat="1" ht="18.75"/>
    <row r="92" s="16" customFormat="1" ht="18.75"/>
    <row r="93" s="16" customFormat="1" ht="18.75"/>
    <row r="94" s="16" customFormat="1" ht="18.75"/>
    <row r="95" s="16" customFormat="1" ht="18.75"/>
    <row r="96" s="16" customFormat="1" ht="18.75"/>
    <row r="97" s="16" customFormat="1" ht="18.75"/>
    <row r="98" s="16" customFormat="1" ht="18.75"/>
    <row r="99" s="16" customFormat="1" ht="18.75"/>
    <row r="100" s="16" customFormat="1" ht="18.75"/>
    <row r="101" s="16" customFormat="1" ht="18.75"/>
    <row r="102" s="16" customFormat="1" ht="18.75"/>
    <row r="103" s="16" customFormat="1" ht="18.75"/>
    <row r="104" s="16" customFormat="1" ht="18.75"/>
    <row r="105" s="16" customFormat="1" ht="18.75"/>
    <row r="106" s="16" customFormat="1" ht="18.75"/>
    <row r="107" s="16" customFormat="1" ht="18.75"/>
    <row r="108" s="16" customFormat="1" ht="18.75"/>
    <row r="109" s="16" customFormat="1" ht="18.75"/>
    <row r="110" s="16" customFormat="1" ht="18.75"/>
    <row r="111" s="16" customFormat="1" ht="18.75"/>
    <row r="112" s="16" customFormat="1" ht="18.75"/>
    <row r="113" s="16" customFormat="1" ht="18.75"/>
    <row r="114" s="16" customFormat="1" ht="18.75"/>
    <row r="115" s="16" customFormat="1" ht="18.75"/>
    <row r="116" s="16" customFormat="1" ht="18.75"/>
    <row r="117" s="16" customFormat="1" ht="18.75"/>
    <row r="118" s="16" customFormat="1" ht="18.75"/>
    <row r="119" s="16" customFormat="1" ht="18.75"/>
    <row r="120" s="16" customFormat="1" ht="18.75"/>
    <row r="121" s="16" customFormat="1" ht="18.75"/>
    <row r="122" s="16" customFormat="1" ht="18.75"/>
    <row r="123" s="16" customFormat="1" ht="18.75"/>
    <row r="124" s="16" customFormat="1" ht="18.75"/>
    <row r="125" s="16" customFormat="1" ht="18.75"/>
    <row r="126" s="16" customFormat="1" ht="18.75"/>
    <row r="127" s="16" customFormat="1" ht="18.75"/>
    <row r="128" s="16" customFormat="1" ht="18.75"/>
  </sheetData>
  <sheetProtection/>
  <mergeCells count="6">
    <mergeCell ref="A24:G24"/>
    <mergeCell ref="A4:G4"/>
    <mergeCell ref="A7:G7"/>
    <mergeCell ref="A9:G9"/>
    <mergeCell ref="A1:G1"/>
    <mergeCell ref="A2:G2"/>
  </mergeCells>
  <printOptions horizontalCentered="1"/>
  <pageMargins left="0.7086614173228347" right="0.7086614173228347" top="0.78" bottom="0.64" header="0.31496062992125984" footer="0.7480314960629921"/>
  <pageSetup horizontalDpi="600" verticalDpi="600" orientation="landscape" paperSize="9" r:id="rId1"/>
  <rowBreaks count="1" manualBreakCount="1">
    <brk id="8" max="255" man="1"/>
  </rowBreaks>
</worksheet>
</file>

<file path=xl/worksheets/sheet4.xml><?xml version="1.0" encoding="utf-8"?>
<worksheet xmlns="http://schemas.openxmlformats.org/spreadsheetml/2006/main" xmlns:r="http://schemas.openxmlformats.org/officeDocument/2006/relationships">
  <sheetPr>
    <tabColor rgb="FF00B050"/>
  </sheetPr>
  <dimension ref="A1:G120"/>
  <sheetViews>
    <sheetView zoomScalePageLayoutView="0" workbookViewId="0" topLeftCell="A1">
      <selection activeCell="A1" sqref="A1:G1"/>
    </sheetView>
  </sheetViews>
  <sheetFormatPr defaultColWidth="9.140625" defaultRowHeight="15"/>
  <cols>
    <col min="1" max="1" width="9.00390625" style="6" customWidth="1"/>
    <col min="2" max="2" width="21.421875" style="6" customWidth="1"/>
    <col min="3" max="3" width="21.7109375" style="6" customWidth="1"/>
    <col min="4" max="4" width="13.00390625" style="6" customWidth="1"/>
    <col min="5" max="5" width="10.7109375" style="15" customWidth="1"/>
    <col min="6" max="6" width="18.7109375" style="6" customWidth="1"/>
    <col min="7" max="7" width="21.140625" style="6" customWidth="1"/>
    <col min="8" max="16384" width="9.00390625" style="6" customWidth="1"/>
  </cols>
  <sheetData>
    <row r="1" spans="1:7" ht="18.75">
      <c r="A1" s="150" t="s">
        <v>53</v>
      </c>
      <c r="B1" s="150"/>
      <c r="C1" s="150"/>
      <c r="D1" s="150"/>
      <c r="E1" s="150"/>
      <c r="F1" s="150"/>
      <c r="G1" s="150"/>
    </row>
    <row r="2" spans="1:7" s="16" customFormat="1" ht="18.75">
      <c r="A2" s="155" t="s">
        <v>111</v>
      </c>
      <c r="B2" s="155"/>
      <c r="C2" s="155"/>
      <c r="D2" s="155"/>
      <c r="E2" s="155"/>
      <c r="F2" s="155"/>
      <c r="G2" s="155"/>
    </row>
    <row r="3" spans="1:7" s="8" customFormat="1" ht="93.75">
      <c r="A3" s="7" t="s">
        <v>0</v>
      </c>
      <c r="B3" s="7" t="s">
        <v>55</v>
      </c>
      <c r="C3" s="7" t="s">
        <v>56</v>
      </c>
      <c r="D3" s="7" t="s">
        <v>57</v>
      </c>
      <c r="E3" s="7" t="s">
        <v>58</v>
      </c>
      <c r="F3" s="7" t="s">
        <v>112</v>
      </c>
      <c r="G3" s="7" t="s">
        <v>60</v>
      </c>
    </row>
    <row r="4" spans="1:7" s="8" customFormat="1" ht="22.5" customHeight="1">
      <c r="A4" s="147" t="s">
        <v>427</v>
      </c>
      <c r="B4" s="148"/>
      <c r="C4" s="148"/>
      <c r="D4" s="148"/>
      <c r="E4" s="148"/>
      <c r="F4" s="148"/>
      <c r="G4" s="149"/>
    </row>
    <row r="5" spans="1:7" s="8" customFormat="1" ht="131.25">
      <c r="A5" s="68">
        <v>1</v>
      </c>
      <c r="B5" s="67" t="s">
        <v>581</v>
      </c>
      <c r="C5" s="67" t="s">
        <v>582</v>
      </c>
      <c r="D5" s="57">
        <v>2553</v>
      </c>
      <c r="E5" s="57" t="s">
        <v>389</v>
      </c>
      <c r="F5" s="67" t="s">
        <v>583</v>
      </c>
      <c r="G5" s="67" t="s">
        <v>584</v>
      </c>
    </row>
    <row r="6" spans="1:7" s="8" customFormat="1" ht="93.75">
      <c r="A6" s="68" t="s">
        <v>585</v>
      </c>
      <c r="B6" s="67" t="s">
        <v>586</v>
      </c>
      <c r="C6" s="67" t="s">
        <v>587</v>
      </c>
      <c r="D6" s="57">
        <v>2553</v>
      </c>
      <c r="E6" s="57" t="s">
        <v>389</v>
      </c>
      <c r="F6" s="67" t="s">
        <v>588</v>
      </c>
      <c r="G6" s="67" t="s">
        <v>589</v>
      </c>
    </row>
    <row r="7" spans="1:7" s="8" customFormat="1" ht="21.75" customHeight="1">
      <c r="A7" s="147" t="s">
        <v>428</v>
      </c>
      <c r="B7" s="148"/>
      <c r="C7" s="148"/>
      <c r="D7" s="148"/>
      <c r="E7" s="148"/>
      <c r="F7" s="148"/>
      <c r="G7" s="149"/>
    </row>
    <row r="8" spans="1:7" s="8" customFormat="1" ht="75">
      <c r="A8" s="17">
        <v>1</v>
      </c>
      <c r="B8" s="11" t="s">
        <v>429</v>
      </c>
      <c r="C8" s="11" t="s">
        <v>430</v>
      </c>
      <c r="D8" s="55" t="s">
        <v>431</v>
      </c>
      <c r="E8" s="57" t="s">
        <v>178</v>
      </c>
      <c r="F8" s="11" t="s">
        <v>432</v>
      </c>
      <c r="G8" s="11" t="s">
        <v>433</v>
      </c>
    </row>
    <row r="9" spans="1:7" s="8" customFormat="1" ht="56.25">
      <c r="A9" s="56">
        <v>2</v>
      </c>
      <c r="B9" s="11" t="s">
        <v>434</v>
      </c>
      <c r="C9" s="11" t="s">
        <v>435</v>
      </c>
      <c r="D9" s="11" t="s">
        <v>436</v>
      </c>
      <c r="E9" s="17">
        <v>2553</v>
      </c>
      <c r="F9" s="11" t="s">
        <v>437</v>
      </c>
      <c r="G9" s="11" t="s">
        <v>438</v>
      </c>
    </row>
    <row r="10" spans="1:7" s="8" customFormat="1" ht="93.75">
      <c r="A10" s="17">
        <v>3</v>
      </c>
      <c r="B10" s="11" t="s">
        <v>439</v>
      </c>
      <c r="C10" s="11" t="s">
        <v>440</v>
      </c>
      <c r="D10" s="11" t="s">
        <v>436</v>
      </c>
      <c r="E10" s="17">
        <v>2553</v>
      </c>
      <c r="F10" s="11" t="s">
        <v>441</v>
      </c>
      <c r="G10" s="11" t="s">
        <v>442</v>
      </c>
    </row>
    <row r="11" spans="1:7" s="8" customFormat="1" ht="93.75">
      <c r="A11" s="56">
        <v>4</v>
      </c>
      <c r="B11" s="11" t="s">
        <v>443</v>
      </c>
      <c r="C11" s="11" t="s">
        <v>444</v>
      </c>
      <c r="D11" s="11" t="s">
        <v>436</v>
      </c>
      <c r="E11" s="17">
        <v>2553</v>
      </c>
      <c r="F11" s="11" t="s">
        <v>437</v>
      </c>
      <c r="G11" s="11" t="s">
        <v>445</v>
      </c>
    </row>
    <row r="12" spans="1:7" s="8" customFormat="1" ht="21.75" customHeight="1">
      <c r="A12" s="147" t="s">
        <v>446</v>
      </c>
      <c r="B12" s="148"/>
      <c r="C12" s="148"/>
      <c r="D12" s="148"/>
      <c r="E12" s="148"/>
      <c r="F12" s="148"/>
      <c r="G12" s="149"/>
    </row>
    <row r="13" spans="1:7" s="8" customFormat="1" ht="56.25">
      <c r="A13" s="17">
        <v>1</v>
      </c>
      <c r="B13" s="11" t="s">
        <v>447</v>
      </c>
      <c r="C13" s="11" t="s">
        <v>448</v>
      </c>
      <c r="D13" s="55" t="s">
        <v>449</v>
      </c>
      <c r="E13" s="57" t="s">
        <v>178</v>
      </c>
      <c r="F13" s="11" t="s">
        <v>450</v>
      </c>
      <c r="G13" s="11" t="s">
        <v>451</v>
      </c>
    </row>
    <row r="14" spans="1:7" s="8" customFormat="1" ht="75">
      <c r="A14" s="17">
        <v>2</v>
      </c>
      <c r="B14" s="11" t="s">
        <v>447</v>
      </c>
      <c r="C14" s="11" t="s">
        <v>452</v>
      </c>
      <c r="D14" s="55" t="s">
        <v>453</v>
      </c>
      <c r="E14" s="57" t="s">
        <v>178</v>
      </c>
      <c r="F14" s="11" t="s">
        <v>454</v>
      </c>
      <c r="G14" s="11" t="s">
        <v>455</v>
      </c>
    </row>
    <row r="15" spans="1:7" s="8" customFormat="1" ht="56.25">
      <c r="A15" s="56">
        <v>3</v>
      </c>
      <c r="B15" s="11" t="s">
        <v>456</v>
      </c>
      <c r="C15" s="11" t="s">
        <v>457</v>
      </c>
      <c r="D15" s="11" t="s">
        <v>458</v>
      </c>
      <c r="E15" s="17" t="s">
        <v>389</v>
      </c>
      <c r="F15" s="11" t="s">
        <v>459</v>
      </c>
      <c r="G15" s="11" t="s">
        <v>460</v>
      </c>
    </row>
    <row r="16" spans="1:7" s="8" customFormat="1" ht="131.25">
      <c r="A16" s="56">
        <v>4</v>
      </c>
      <c r="B16" s="11" t="s">
        <v>461</v>
      </c>
      <c r="C16" s="11" t="s">
        <v>462</v>
      </c>
      <c r="D16" s="11" t="s">
        <v>463</v>
      </c>
      <c r="E16" s="17">
        <v>2554</v>
      </c>
      <c r="F16" s="11" t="s">
        <v>437</v>
      </c>
      <c r="G16" s="11" t="s">
        <v>464</v>
      </c>
    </row>
    <row r="17" spans="1:7" s="8" customFormat="1" ht="56.25">
      <c r="A17" s="56">
        <v>5</v>
      </c>
      <c r="B17" s="54" t="s">
        <v>465</v>
      </c>
      <c r="C17" s="11" t="s">
        <v>466</v>
      </c>
      <c r="D17" s="11" t="s">
        <v>467</v>
      </c>
      <c r="E17" s="17">
        <v>2553</v>
      </c>
      <c r="F17" s="11" t="s">
        <v>149</v>
      </c>
      <c r="G17" s="11" t="s">
        <v>464</v>
      </c>
    </row>
    <row r="18" spans="1:7" s="8" customFormat="1" ht="21" customHeight="1">
      <c r="A18" s="147" t="s">
        <v>468</v>
      </c>
      <c r="B18" s="148"/>
      <c r="C18" s="148"/>
      <c r="D18" s="148"/>
      <c r="E18" s="148"/>
      <c r="F18" s="148"/>
      <c r="G18" s="149"/>
    </row>
    <row r="19" spans="1:7" s="8" customFormat="1" ht="75.75" customHeight="1">
      <c r="A19" s="17">
        <v>1</v>
      </c>
      <c r="B19" s="11" t="s">
        <v>113</v>
      </c>
      <c r="C19" s="11" t="s">
        <v>114</v>
      </c>
      <c r="D19" s="56"/>
      <c r="E19" s="17" t="s">
        <v>469</v>
      </c>
      <c r="F19" s="11" t="s">
        <v>115</v>
      </c>
      <c r="G19" s="54" t="s">
        <v>116</v>
      </c>
    </row>
    <row r="20" spans="1:7" ht="37.5">
      <c r="A20" s="17">
        <v>2</v>
      </c>
      <c r="B20" s="11" t="s">
        <v>470</v>
      </c>
      <c r="C20" s="11" t="s">
        <v>471</v>
      </c>
      <c r="D20" s="11" t="s">
        <v>472</v>
      </c>
      <c r="E20" s="17" t="s">
        <v>178</v>
      </c>
      <c r="F20" s="11" t="s">
        <v>473</v>
      </c>
      <c r="G20" s="11"/>
    </row>
    <row r="21" spans="1:7" ht="75">
      <c r="A21" s="17">
        <v>3</v>
      </c>
      <c r="B21" s="11" t="s">
        <v>474</v>
      </c>
      <c r="C21" s="11" t="s">
        <v>475</v>
      </c>
      <c r="D21" s="11" t="s">
        <v>476</v>
      </c>
      <c r="E21" s="17" t="s">
        <v>389</v>
      </c>
      <c r="F21" s="11" t="s">
        <v>477</v>
      </c>
      <c r="G21" s="11" t="s">
        <v>478</v>
      </c>
    </row>
    <row r="22" spans="1:7" ht="75">
      <c r="A22" s="17">
        <v>4</v>
      </c>
      <c r="B22" s="11" t="s">
        <v>479</v>
      </c>
      <c r="C22" s="11" t="s">
        <v>480</v>
      </c>
      <c r="D22" s="11" t="s">
        <v>481</v>
      </c>
      <c r="E22" s="17" t="s">
        <v>389</v>
      </c>
      <c r="F22" s="11" t="s">
        <v>482</v>
      </c>
      <c r="G22" s="11" t="s">
        <v>483</v>
      </c>
    </row>
    <row r="23" spans="1:7" ht="56.25">
      <c r="A23" s="17">
        <v>5</v>
      </c>
      <c r="B23" s="11" t="s">
        <v>484</v>
      </c>
      <c r="C23" s="11" t="s">
        <v>485</v>
      </c>
      <c r="D23" s="11" t="s">
        <v>486</v>
      </c>
      <c r="E23" s="17">
        <v>2553</v>
      </c>
      <c r="F23" s="11" t="s">
        <v>487</v>
      </c>
      <c r="G23" s="11" t="s">
        <v>455</v>
      </c>
    </row>
    <row r="24" s="16" customFormat="1" ht="18.75">
      <c r="E24" s="58"/>
    </row>
    <row r="25" s="16" customFormat="1" ht="18.75">
      <c r="E25" s="58"/>
    </row>
    <row r="26" s="16" customFormat="1" ht="18.75">
      <c r="E26" s="58"/>
    </row>
    <row r="27" s="16" customFormat="1" ht="18.75">
      <c r="E27" s="58"/>
    </row>
    <row r="28" s="16" customFormat="1" ht="18.75">
      <c r="E28" s="58"/>
    </row>
    <row r="29" s="16" customFormat="1" ht="18.75">
      <c r="E29" s="58"/>
    </row>
    <row r="30" s="16" customFormat="1" ht="18.75">
      <c r="E30" s="58"/>
    </row>
    <row r="31" s="16" customFormat="1" ht="18.75">
      <c r="E31" s="58"/>
    </row>
    <row r="32" s="16" customFormat="1" ht="18.75">
      <c r="E32" s="58"/>
    </row>
    <row r="33" s="16" customFormat="1" ht="18.75">
      <c r="E33" s="58"/>
    </row>
    <row r="34" s="16" customFormat="1" ht="18.75">
      <c r="E34" s="58"/>
    </row>
    <row r="35" s="16" customFormat="1" ht="18.75">
      <c r="E35" s="58"/>
    </row>
    <row r="36" s="16" customFormat="1" ht="18.75">
      <c r="E36" s="58"/>
    </row>
    <row r="37" s="16" customFormat="1" ht="18.75">
      <c r="E37" s="58"/>
    </row>
    <row r="38" s="16" customFormat="1" ht="18.75">
      <c r="E38" s="58"/>
    </row>
    <row r="39" s="16" customFormat="1" ht="18.75">
      <c r="E39" s="58"/>
    </row>
    <row r="40" s="16" customFormat="1" ht="18.75">
      <c r="E40" s="58"/>
    </row>
    <row r="41" s="16" customFormat="1" ht="18.75">
      <c r="E41" s="58"/>
    </row>
    <row r="42" s="16" customFormat="1" ht="18.75">
      <c r="E42" s="58"/>
    </row>
    <row r="43" s="16" customFormat="1" ht="18.75">
      <c r="E43" s="58"/>
    </row>
    <row r="44" s="16" customFormat="1" ht="18.75">
      <c r="E44" s="58"/>
    </row>
    <row r="45" s="16" customFormat="1" ht="18.75">
      <c r="E45" s="58"/>
    </row>
    <row r="46" s="16" customFormat="1" ht="18.75">
      <c r="E46" s="58"/>
    </row>
    <row r="47" s="16" customFormat="1" ht="18.75">
      <c r="E47" s="58"/>
    </row>
    <row r="48" s="16" customFormat="1" ht="18.75">
      <c r="E48" s="58"/>
    </row>
    <row r="49" s="16" customFormat="1" ht="18.75">
      <c r="E49" s="58"/>
    </row>
    <row r="50" s="16" customFormat="1" ht="18.75">
      <c r="E50" s="58"/>
    </row>
    <row r="51" s="16" customFormat="1" ht="18.75">
      <c r="E51" s="58"/>
    </row>
    <row r="52" s="16" customFormat="1" ht="18.75">
      <c r="E52" s="58"/>
    </row>
    <row r="53" s="16" customFormat="1" ht="18.75">
      <c r="E53" s="58"/>
    </row>
    <row r="54" s="16" customFormat="1" ht="18.75">
      <c r="E54" s="58"/>
    </row>
    <row r="55" s="16" customFormat="1" ht="18.75">
      <c r="E55" s="58"/>
    </row>
    <row r="56" s="16" customFormat="1" ht="18.75">
      <c r="E56" s="58"/>
    </row>
    <row r="57" s="16" customFormat="1" ht="18.75">
      <c r="E57" s="58"/>
    </row>
    <row r="58" s="16" customFormat="1" ht="18.75">
      <c r="E58" s="58"/>
    </row>
    <row r="59" s="16" customFormat="1" ht="18.75">
      <c r="E59" s="58"/>
    </row>
    <row r="60" s="16" customFormat="1" ht="18.75">
      <c r="E60" s="58"/>
    </row>
    <row r="61" s="16" customFormat="1" ht="18.75">
      <c r="E61" s="58"/>
    </row>
    <row r="62" s="16" customFormat="1" ht="18.75">
      <c r="E62" s="58"/>
    </row>
    <row r="63" s="16" customFormat="1" ht="18.75">
      <c r="E63" s="58"/>
    </row>
    <row r="64" s="16" customFormat="1" ht="18.75">
      <c r="E64" s="58"/>
    </row>
    <row r="65" s="16" customFormat="1" ht="18.75">
      <c r="E65" s="58"/>
    </row>
    <row r="66" s="16" customFormat="1" ht="18.75">
      <c r="E66" s="58"/>
    </row>
    <row r="67" s="16" customFormat="1" ht="18.75">
      <c r="E67" s="58"/>
    </row>
    <row r="68" s="16" customFormat="1" ht="18.75">
      <c r="E68" s="58"/>
    </row>
    <row r="69" s="16" customFormat="1" ht="18.75">
      <c r="E69" s="58"/>
    </row>
    <row r="70" s="16" customFormat="1" ht="18.75">
      <c r="E70" s="58"/>
    </row>
    <row r="71" s="16" customFormat="1" ht="18.75">
      <c r="E71" s="58"/>
    </row>
    <row r="72" s="16" customFormat="1" ht="18.75">
      <c r="E72" s="58"/>
    </row>
    <row r="73" s="16" customFormat="1" ht="18.75">
      <c r="E73" s="58"/>
    </row>
    <row r="74" s="16" customFormat="1" ht="18.75">
      <c r="E74" s="58"/>
    </row>
    <row r="75" s="16" customFormat="1" ht="18.75">
      <c r="E75" s="58"/>
    </row>
    <row r="76" s="16" customFormat="1" ht="18.75">
      <c r="E76" s="58"/>
    </row>
    <row r="77" s="16" customFormat="1" ht="18.75">
      <c r="E77" s="58"/>
    </row>
    <row r="78" s="16" customFormat="1" ht="18.75">
      <c r="E78" s="58"/>
    </row>
    <row r="79" s="16" customFormat="1" ht="18.75">
      <c r="E79" s="58"/>
    </row>
    <row r="80" s="16" customFormat="1" ht="18.75">
      <c r="E80" s="58"/>
    </row>
    <row r="81" s="16" customFormat="1" ht="18.75">
      <c r="E81" s="58"/>
    </row>
    <row r="82" s="16" customFormat="1" ht="18.75">
      <c r="E82" s="58"/>
    </row>
    <row r="83" s="16" customFormat="1" ht="18.75">
      <c r="E83" s="58"/>
    </row>
    <row r="84" s="16" customFormat="1" ht="18.75">
      <c r="E84" s="58"/>
    </row>
    <row r="85" s="16" customFormat="1" ht="18.75">
      <c r="E85" s="58"/>
    </row>
    <row r="86" s="16" customFormat="1" ht="18.75">
      <c r="E86" s="58"/>
    </row>
    <row r="87" s="16" customFormat="1" ht="18.75">
      <c r="E87" s="58"/>
    </row>
    <row r="88" s="16" customFormat="1" ht="18.75">
      <c r="E88" s="58"/>
    </row>
    <row r="89" s="16" customFormat="1" ht="18.75">
      <c r="E89" s="58"/>
    </row>
    <row r="90" s="16" customFormat="1" ht="18.75">
      <c r="E90" s="58"/>
    </row>
    <row r="91" s="16" customFormat="1" ht="18.75">
      <c r="E91" s="58"/>
    </row>
    <row r="92" s="16" customFormat="1" ht="18.75">
      <c r="E92" s="58"/>
    </row>
    <row r="93" s="16" customFormat="1" ht="18.75">
      <c r="E93" s="58"/>
    </row>
    <row r="94" s="16" customFormat="1" ht="18.75">
      <c r="E94" s="58"/>
    </row>
    <row r="95" s="16" customFormat="1" ht="18.75">
      <c r="E95" s="58"/>
    </row>
    <row r="96" s="16" customFormat="1" ht="18.75">
      <c r="E96" s="58"/>
    </row>
    <row r="97" s="16" customFormat="1" ht="18.75">
      <c r="E97" s="58"/>
    </row>
    <row r="98" s="16" customFormat="1" ht="18.75">
      <c r="E98" s="58"/>
    </row>
    <row r="99" s="16" customFormat="1" ht="18.75">
      <c r="E99" s="58"/>
    </row>
    <row r="100" s="16" customFormat="1" ht="18.75">
      <c r="E100" s="58"/>
    </row>
    <row r="101" s="16" customFormat="1" ht="18.75">
      <c r="E101" s="58"/>
    </row>
    <row r="102" s="16" customFormat="1" ht="18.75">
      <c r="E102" s="58"/>
    </row>
    <row r="103" s="16" customFormat="1" ht="18.75">
      <c r="E103" s="58"/>
    </row>
    <row r="104" s="16" customFormat="1" ht="18.75">
      <c r="E104" s="58"/>
    </row>
    <row r="105" s="16" customFormat="1" ht="18.75">
      <c r="E105" s="58"/>
    </row>
    <row r="106" s="16" customFormat="1" ht="18.75">
      <c r="E106" s="58"/>
    </row>
    <row r="107" s="16" customFormat="1" ht="18.75">
      <c r="E107" s="58"/>
    </row>
    <row r="108" s="16" customFormat="1" ht="18.75">
      <c r="E108" s="58"/>
    </row>
    <row r="109" s="16" customFormat="1" ht="18.75">
      <c r="E109" s="58"/>
    </row>
    <row r="110" s="16" customFormat="1" ht="18.75">
      <c r="E110" s="58"/>
    </row>
    <row r="111" s="16" customFormat="1" ht="18.75">
      <c r="E111" s="58"/>
    </row>
    <row r="112" s="16" customFormat="1" ht="18.75">
      <c r="E112" s="58"/>
    </row>
    <row r="113" s="16" customFormat="1" ht="18.75">
      <c r="E113" s="58"/>
    </row>
    <row r="114" s="16" customFormat="1" ht="18.75">
      <c r="E114" s="58"/>
    </row>
    <row r="115" s="16" customFormat="1" ht="18.75">
      <c r="E115" s="58"/>
    </row>
    <row r="116" s="16" customFormat="1" ht="18.75">
      <c r="E116" s="58"/>
    </row>
    <row r="117" s="16" customFormat="1" ht="18.75">
      <c r="E117" s="58"/>
    </row>
    <row r="118" s="16" customFormat="1" ht="18.75">
      <c r="E118" s="58"/>
    </row>
    <row r="119" s="16" customFormat="1" ht="18.75">
      <c r="E119" s="58"/>
    </row>
    <row r="120" s="16" customFormat="1" ht="18.75">
      <c r="E120" s="58"/>
    </row>
  </sheetData>
  <sheetProtection/>
  <mergeCells count="6">
    <mergeCell ref="A18:G18"/>
    <mergeCell ref="A4:G4"/>
    <mergeCell ref="A1:G1"/>
    <mergeCell ref="A2:G2"/>
    <mergeCell ref="A7:G7"/>
    <mergeCell ref="A12:G12"/>
  </mergeCells>
  <printOptions horizontalCentered="1"/>
  <pageMargins left="0.5905511811023623" right="0.5511811023622047" top="0.7086614173228347" bottom="0.5118110236220472" header="0.31496062992125984" footer="0.31496062992125984"/>
  <pageSetup horizontalDpi="600" verticalDpi="600" orientation="landscape" paperSize="9" r:id="rId1"/>
  <ignoredErrors>
    <ignoredError sqref="E8 E13:E14" numberStoredAsText="1"/>
    <ignoredError sqref="D13:D14 E19:E20" twoDigitTextYear="1"/>
  </ignoredErrors>
</worksheet>
</file>

<file path=xl/worksheets/sheet5.xml><?xml version="1.0" encoding="utf-8"?>
<worksheet xmlns="http://schemas.openxmlformats.org/spreadsheetml/2006/main" xmlns:r="http://schemas.openxmlformats.org/officeDocument/2006/relationships">
  <sheetPr>
    <tabColor rgb="FFC00000"/>
  </sheetPr>
  <dimension ref="A1:G84"/>
  <sheetViews>
    <sheetView zoomScalePageLayoutView="0" workbookViewId="0" topLeftCell="A1">
      <selection activeCell="A75" sqref="A75"/>
    </sheetView>
  </sheetViews>
  <sheetFormatPr defaultColWidth="9.140625" defaultRowHeight="15"/>
  <cols>
    <col min="1" max="1" width="9.00390625" style="15" customWidth="1"/>
    <col min="2" max="2" width="18.8515625" style="6" customWidth="1"/>
    <col min="3" max="3" width="25.421875" style="6" customWidth="1"/>
    <col min="4" max="4" width="12.28125" style="6" customWidth="1"/>
    <col min="5" max="5" width="9.00390625" style="6" customWidth="1"/>
    <col min="6" max="6" width="21.7109375" style="6" customWidth="1"/>
    <col min="7" max="7" width="25.7109375" style="6" customWidth="1"/>
    <col min="8" max="16384" width="9.00390625" style="6" customWidth="1"/>
  </cols>
  <sheetData>
    <row r="1" spans="1:7" ht="18.75">
      <c r="A1" s="150" t="s">
        <v>53</v>
      </c>
      <c r="B1" s="150"/>
      <c r="C1" s="150"/>
      <c r="D1" s="150"/>
      <c r="E1" s="150"/>
      <c r="F1" s="150"/>
      <c r="G1" s="150"/>
    </row>
    <row r="2" spans="1:7" ht="18.75">
      <c r="A2" s="151" t="s">
        <v>117</v>
      </c>
      <c r="B2" s="151"/>
      <c r="C2" s="151"/>
      <c r="D2" s="151"/>
      <c r="E2" s="151"/>
      <c r="F2" s="151"/>
      <c r="G2" s="151"/>
    </row>
    <row r="3" spans="1:7" s="8" customFormat="1" ht="75">
      <c r="A3" s="7" t="s">
        <v>0</v>
      </c>
      <c r="B3" s="7" t="s">
        <v>55</v>
      </c>
      <c r="C3" s="7" t="s">
        <v>56</v>
      </c>
      <c r="D3" s="7" t="s">
        <v>57</v>
      </c>
      <c r="E3" s="7" t="s">
        <v>58</v>
      </c>
      <c r="F3" s="7" t="s">
        <v>59</v>
      </c>
      <c r="G3" s="7" t="s">
        <v>118</v>
      </c>
    </row>
    <row r="4" spans="1:7" s="8" customFormat="1" ht="18.75">
      <c r="A4" s="147" t="s">
        <v>544</v>
      </c>
      <c r="B4" s="148"/>
      <c r="C4" s="148"/>
      <c r="D4" s="148"/>
      <c r="E4" s="148"/>
      <c r="F4" s="148"/>
      <c r="G4" s="149"/>
    </row>
    <row r="5" spans="1:7" ht="75">
      <c r="A5" s="19">
        <v>1</v>
      </c>
      <c r="B5" s="1" t="s">
        <v>119</v>
      </c>
      <c r="C5" s="1" t="s">
        <v>120</v>
      </c>
      <c r="D5" s="20"/>
      <c r="E5" s="20"/>
      <c r="F5" s="1" t="s">
        <v>121</v>
      </c>
      <c r="G5" s="1" t="s">
        <v>122</v>
      </c>
    </row>
    <row r="6" spans="1:7" ht="75">
      <c r="A6" s="4">
        <v>2</v>
      </c>
      <c r="B6" s="3" t="s">
        <v>123</v>
      </c>
      <c r="C6" s="3" t="s">
        <v>124</v>
      </c>
      <c r="D6" s="21" t="s">
        <v>125</v>
      </c>
      <c r="E6" s="22">
        <v>2554</v>
      </c>
      <c r="F6" s="3" t="s">
        <v>126</v>
      </c>
      <c r="G6" s="3" t="s">
        <v>127</v>
      </c>
    </row>
    <row r="7" spans="1:7" s="8" customFormat="1" ht="18.75">
      <c r="A7" s="147" t="s">
        <v>545</v>
      </c>
      <c r="B7" s="148"/>
      <c r="C7" s="148"/>
      <c r="D7" s="148"/>
      <c r="E7" s="148"/>
      <c r="F7" s="148"/>
      <c r="G7" s="149"/>
    </row>
    <row r="8" spans="1:7" ht="75">
      <c r="A8" s="19">
        <v>1</v>
      </c>
      <c r="B8" s="1" t="s">
        <v>128</v>
      </c>
      <c r="C8" s="1" t="s">
        <v>129</v>
      </c>
      <c r="D8" s="20" t="s">
        <v>130</v>
      </c>
      <c r="E8" s="1"/>
      <c r="F8" s="1" t="s">
        <v>131</v>
      </c>
      <c r="G8" s="1" t="s">
        <v>132</v>
      </c>
    </row>
    <row r="9" spans="1:7" ht="56.25">
      <c r="A9" s="5">
        <v>2</v>
      </c>
      <c r="B9" s="2" t="s">
        <v>133</v>
      </c>
      <c r="C9" s="2" t="s">
        <v>134</v>
      </c>
      <c r="D9" s="23" t="s">
        <v>135</v>
      </c>
      <c r="E9" s="2"/>
      <c r="F9" s="2" t="s">
        <v>136</v>
      </c>
      <c r="G9" s="2" t="s">
        <v>137</v>
      </c>
    </row>
    <row r="10" spans="1:7" ht="37.5">
      <c r="A10" s="5">
        <v>3</v>
      </c>
      <c r="B10" s="2" t="s">
        <v>133</v>
      </c>
      <c r="C10" s="2" t="s">
        <v>138</v>
      </c>
      <c r="D10" s="23" t="s">
        <v>139</v>
      </c>
      <c r="E10" s="2"/>
      <c r="F10" s="2" t="s">
        <v>140</v>
      </c>
      <c r="G10" s="2" t="s">
        <v>141</v>
      </c>
    </row>
    <row r="11" spans="1:7" ht="37.5">
      <c r="A11" s="5">
        <v>4</v>
      </c>
      <c r="B11" s="2" t="s">
        <v>128</v>
      </c>
      <c r="C11" s="2" t="s">
        <v>142</v>
      </c>
      <c r="D11" s="23"/>
      <c r="E11" s="23" t="s">
        <v>143</v>
      </c>
      <c r="F11" s="2" t="s">
        <v>144</v>
      </c>
      <c r="G11" s="2" t="s">
        <v>145</v>
      </c>
    </row>
    <row r="12" spans="1:7" ht="37.5">
      <c r="A12" s="5">
        <v>5</v>
      </c>
      <c r="B12" s="2" t="s">
        <v>146</v>
      </c>
      <c r="C12" s="2" t="s">
        <v>147</v>
      </c>
      <c r="D12" s="23" t="s">
        <v>148</v>
      </c>
      <c r="E12" s="2"/>
      <c r="F12" s="2" t="s">
        <v>149</v>
      </c>
      <c r="G12" s="2" t="s">
        <v>150</v>
      </c>
    </row>
    <row r="13" spans="1:7" ht="56.25">
      <c r="A13" s="5">
        <v>6</v>
      </c>
      <c r="B13" s="2" t="s">
        <v>151</v>
      </c>
      <c r="C13" s="2" t="s">
        <v>152</v>
      </c>
      <c r="D13" s="23" t="s">
        <v>153</v>
      </c>
      <c r="E13" s="2"/>
      <c r="F13" s="2" t="s">
        <v>149</v>
      </c>
      <c r="G13" s="2" t="s">
        <v>154</v>
      </c>
    </row>
    <row r="14" spans="1:7" ht="56.25">
      <c r="A14" s="5">
        <v>7</v>
      </c>
      <c r="B14" s="2" t="s">
        <v>146</v>
      </c>
      <c r="C14" s="2" t="s">
        <v>155</v>
      </c>
      <c r="D14" s="23" t="s">
        <v>153</v>
      </c>
      <c r="E14" s="2"/>
      <c r="F14" s="2" t="s">
        <v>149</v>
      </c>
      <c r="G14" s="2" t="s">
        <v>156</v>
      </c>
    </row>
    <row r="15" spans="1:7" ht="56.25">
      <c r="A15" s="5">
        <v>8</v>
      </c>
      <c r="B15" s="2" t="s">
        <v>146</v>
      </c>
      <c r="C15" s="2" t="s">
        <v>157</v>
      </c>
      <c r="D15" s="23" t="s">
        <v>158</v>
      </c>
      <c r="E15" s="2"/>
      <c r="F15" s="2" t="s">
        <v>149</v>
      </c>
      <c r="G15" s="2" t="s">
        <v>156</v>
      </c>
    </row>
    <row r="16" spans="1:7" ht="75">
      <c r="A16" s="5">
        <v>9</v>
      </c>
      <c r="B16" s="2" t="s">
        <v>146</v>
      </c>
      <c r="C16" s="2" t="s">
        <v>159</v>
      </c>
      <c r="D16" s="23" t="s">
        <v>160</v>
      </c>
      <c r="E16" s="2"/>
      <c r="F16" s="2" t="s">
        <v>161</v>
      </c>
      <c r="G16" s="2" t="s">
        <v>162</v>
      </c>
    </row>
    <row r="17" spans="1:7" ht="56.25">
      <c r="A17" s="5">
        <v>10</v>
      </c>
      <c r="B17" s="2" t="s">
        <v>133</v>
      </c>
      <c r="C17" s="2" t="s">
        <v>163</v>
      </c>
      <c r="D17" s="23" t="s">
        <v>164</v>
      </c>
      <c r="E17" s="2"/>
      <c r="F17" s="2" t="s">
        <v>165</v>
      </c>
      <c r="G17" s="2" t="s">
        <v>166</v>
      </c>
    </row>
    <row r="18" spans="1:7" ht="37.5">
      <c r="A18" s="5">
        <v>11</v>
      </c>
      <c r="B18" s="2" t="s">
        <v>146</v>
      </c>
      <c r="C18" s="2" t="s">
        <v>167</v>
      </c>
      <c r="D18" s="23" t="s">
        <v>168</v>
      </c>
      <c r="E18" s="2"/>
      <c r="F18" s="2" t="s">
        <v>149</v>
      </c>
      <c r="G18" s="2" t="s">
        <v>169</v>
      </c>
    </row>
    <row r="19" spans="1:7" ht="56.25">
      <c r="A19" s="5">
        <v>12</v>
      </c>
      <c r="B19" s="2" t="s">
        <v>128</v>
      </c>
      <c r="C19" s="2" t="s">
        <v>170</v>
      </c>
      <c r="D19" s="23"/>
      <c r="E19" s="23" t="s">
        <v>164</v>
      </c>
      <c r="F19" s="2" t="s">
        <v>144</v>
      </c>
      <c r="G19" s="2" t="s">
        <v>145</v>
      </c>
    </row>
    <row r="20" spans="1:7" ht="18.75">
      <c r="A20" s="5">
        <v>13</v>
      </c>
      <c r="B20" s="2" t="s">
        <v>171</v>
      </c>
      <c r="C20" s="2" t="s">
        <v>172</v>
      </c>
      <c r="D20" s="23" t="s">
        <v>173</v>
      </c>
      <c r="E20" s="23" t="s">
        <v>174</v>
      </c>
      <c r="F20" s="2" t="s">
        <v>175</v>
      </c>
      <c r="G20" s="2" t="s">
        <v>176</v>
      </c>
    </row>
    <row r="21" spans="1:7" ht="18.75">
      <c r="A21" s="5">
        <v>14</v>
      </c>
      <c r="B21" s="2" t="s">
        <v>171</v>
      </c>
      <c r="C21" s="2" t="s">
        <v>177</v>
      </c>
      <c r="D21" s="23" t="s">
        <v>178</v>
      </c>
      <c r="E21" s="23" t="s">
        <v>174</v>
      </c>
      <c r="F21" s="2" t="s">
        <v>175</v>
      </c>
      <c r="G21" s="2" t="s">
        <v>176</v>
      </c>
    </row>
    <row r="22" spans="1:7" ht="37.5">
      <c r="A22" s="4">
        <v>15</v>
      </c>
      <c r="B22" s="3" t="s">
        <v>179</v>
      </c>
      <c r="C22" s="3" t="s">
        <v>180</v>
      </c>
      <c r="D22" s="21" t="s">
        <v>181</v>
      </c>
      <c r="E22" s="21" t="s">
        <v>181</v>
      </c>
      <c r="F22" s="3" t="s">
        <v>182</v>
      </c>
      <c r="G22" s="3" t="s">
        <v>183</v>
      </c>
    </row>
    <row r="23" spans="1:7" ht="18.75">
      <c r="A23" s="152" t="s">
        <v>546</v>
      </c>
      <c r="B23" s="153"/>
      <c r="C23" s="153"/>
      <c r="D23" s="153"/>
      <c r="E23" s="153"/>
      <c r="F23" s="153"/>
      <c r="G23" s="154"/>
    </row>
    <row r="24" spans="1:7" ht="18.75">
      <c r="A24" s="156" t="s">
        <v>184</v>
      </c>
      <c r="B24" s="157"/>
      <c r="C24" s="157"/>
      <c r="D24" s="157"/>
      <c r="E24" s="157"/>
      <c r="F24" s="157"/>
      <c r="G24" s="158"/>
    </row>
    <row r="25" spans="1:7" ht="56.25">
      <c r="A25" s="24">
        <v>1</v>
      </c>
      <c r="B25" s="25" t="s">
        <v>185</v>
      </c>
      <c r="C25" s="25" t="s">
        <v>186</v>
      </c>
      <c r="D25" s="26"/>
      <c r="E25" s="26" t="s">
        <v>187</v>
      </c>
      <c r="F25" s="25" t="s">
        <v>188</v>
      </c>
      <c r="G25" s="25" t="s">
        <v>189</v>
      </c>
    </row>
    <row r="26" spans="1:7" ht="75">
      <c r="A26" s="5">
        <v>2</v>
      </c>
      <c r="B26" s="2" t="s">
        <v>190</v>
      </c>
      <c r="C26" s="2" t="s">
        <v>191</v>
      </c>
      <c r="D26" s="23" t="s">
        <v>192</v>
      </c>
      <c r="E26" s="27">
        <v>2554</v>
      </c>
      <c r="F26" s="2" t="s">
        <v>193</v>
      </c>
      <c r="G26" s="2" t="s">
        <v>194</v>
      </c>
    </row>
    <row r="27" spans="1:7" ht="56.25">
      <c r="A27" s="5">
        <v>3</v>
      </c>
      <c r="B27" s="2" t="s">
        <v>190</v>
      </c>
      <c r="C27" s="2" t="s">
        <v>195</v>
      </c>
      <c r="D27" s="23" t="s">
        <v>192</v>
      </c>
      <c r="E27" s="27">
        <v>2555</v>
      </c>
      <c r="F27" s="2" t="s">
        <v>193</v>
      </c>
      <c r="G27" s="2" t="s">
        <v>194</v>
      </c>
    </row>
    <row r="28" spans="1:7" ht="56.25">
      <c r="A28" s="5">
        <v>4</v>
      </c>
      <c r="B28" s="2" t="s">
        <v>190</v>
      </c>
      <c r="C28" s="2" t="s">
        <v>196</v>
      </c>
      <c r="D28" s="23" t="s">
        <v>197</v>
      </c>
      <c r="E28" s="27">
        <v>2556</v>
      </c>
      <c r="F28" s="2" t="s">
        <v>193</v>
      </c>
      <c r="G28" s="2" t="s">
        <v>194</v>
      </c>
    </row>
    <row r="29" spans="1:7" ht="112.5">
      <c r="A29" s="5">
        <v>5</v>
      </c>
      <c r="B29" s="2" t="s">
        <v>190</v>
      </c>
      <c r="C29" s="2" t="s">
        <v>198</v>
      </c>
      <c r="D29" s="23"/>
      <c r="E29" s="2" t="s">
        <v>199</v>
      </c>
      <c r="F29" s="2" t="s">
        <v>200</v>
      </c>
      <c r="G29" s="2" t="s">
        <v>201</v>
      </c>
    </row>
    <row r="30" spans="1:7" ht="37.5">
      <c r="A30" s="5">
        <v>6</v>
      </c>
      <c r="B30" s="2" t="s">
        <v>190</v>
      </c>
      <c r="C30" s="2" t="s">
        <v>202</v>
      </c>
      <c r="D30" s="23"/>
      <c r="E30" s="2" t="s">
        <v>203</v>
      </c>
      <c r="F30" s="2" t="s">
        <v>204</v>
      </c>
      <c r="G30" s="2" t="s">
        <v>201</v>
      </c>
    </row>
    <row r="31" spans="1:7" ht="150">
      <c r="A31" s="5">
        <v>7</v>
      </c>
      <c r="B31" s="2" t="s">
        <v>190</v>
      </c>
      <c r="C31" s="2" t="s">
        <v>205</v>
      </c>
      <c r="D31" s="23" t="s">
        <v>206</v>
      </c>
      <c r="E31" s="2" t="s">
        <v>207</v>
      </c>
      <c r="F31" s="2" t="s">
        <v>208</v>
      </c>
      <c r="G31" s="2" t="s">
        <v>209</v>
      </c>
    </row>
    <row r="32" spans="1:7" ht="131.25">
      <c r="A32" s="5">
        <v>8</v>
      </c>
      <c r="B32" s="2" t="s">
        <v>190</v>
      </c>
      <c r="C32" s="2" t="s">
        <v>210</v>
      </c>
      <c r="D32" s="23" t="s">
        <v>211</v>
      </c>
      <c r="E32" s="2" t="s">
        <v>212</v>
      </c>
      <c r="F32" s="2" t="s">
        <v>213</v>
      </c>
      <c r="G32" s="2" t="s">
        <v>209</v>
      </c>
    </row>
    <row r="33" spans="1:7" ht="75">
      <c r="A33" s="5">
        <v>9</v>
      </c>
      <c r="B33" s="2" t="s">
        <v>214</v>
      </c>
      <c r="C33" s="2" t="s">
        <v>215</v>
      </c>
      <c r="D33" s="23" t="s">
        <v>216</v>
      </c>
      <c r="E33" s="2" t="s">
        <v>217</v>
      </c>
      <c r="F33" s="2" t="s">
        <v>218</v>
      </c>
      <c r="G33" s="2" t="s">
        <v>219</v>
      </c>
    </row>
    <row r="34" spans="1:7" ht="18.75">
      <c r="A34" s="159" t="s">
        <v>220</v>
      </c>
      <c r="B34" s="160"/>
      <c r="C34" s="160"/>
      <c r="D34" s="160"/>
      <c r="E34" s="160"/>
      <c r="F34" s="160"/>
      <c r="G34" s="161"/>
    </row>
    <row r="35" spans="1:7" ht="56.25">
      <c r="A35" s="5">
        <v>1</v>
      </c>
      <c r="B35" s="2" t="s">
        <v>221</v>
      </c>
      <c r="C35" s="2" t="s">
        <v>222</v>
      </c>
      <c r="D35" s="23" t="s">
        <v>223</v>
      </c>
      <c r="E35" s="27">
        <v>2553</v>
      </c>
      <c r="F35" s="2" t="s">
        <v>224</v>
      </c>
      <c r="G35" s="2" t="s">
        <v>225</v>
      </c>
    </row>
    <row r="36" spans="1:7" ht="56.25">
      <c r="A36" s="5">
        <v>2</v>
      </c>
      <c r="B36" s="2" t="s">
        <v>221</v>
      </c>
      <c r="C36" s="2" t="s">
        <v>226</v>
      </c>
      <c r="D36" s="23" t="s">
        <v>223</v>
      </c>
      <c r="E36" s="27">
        <v>2553</v>
      </c>
      <c r="F36" s="2" t="s">
        <v>224</v>
      </c>
      <c r="G36" s="2" t="s">
        <v>225</v>
      </c>
    </row>
    <row r="37" spans="1:7" ht="56.25">
      <c r="A37" s="5">
        <v>3</v>
      </c>
      <c r="B37" s="2" t="s">
        <v>221</v>
      </c>
      <c r="C37" s="2" t="s">
        <v>227</v>
      </c>
      <c r="D37" s="23" t="s">
        <v>223</v>
      </c>
      <c r="E37" s="27">
        <v>2553</v>
      </c>
      <c r="F37" s="2" t="s">
        <v>224</v>
      </c>
      <c r="G37" s="2" t="s">
        <v>225</v>
      </c>
    </row>
    <row r="38" spans="1:7" ht="56.25">
      <c r="A38" s="5">
        <v>4</v>
      </c>
      <c r="B38" s="2" t="s">
        <v>221</v>
      </c>
      <c r="C38" s="2" t="s">
        <v>228</v>
      </c>
      <c r="D38" s="23" t="s">
        <v>223</v>
      </c>
      <c r="E38" s="27">
        <v>2553</v>
      </c>
      <c r="F38" s="2" t="s">
        <v>224</v>
      </c>
      <c r="G38" s="2" t="s">
        <v>225</v>
      </c>
    </row>
    <row r="39" spans="1:7" ht="56.25">
      <c r="A39" s="4">
        <v>5</v>
      </c>
      <c r="B39" s="3" t="s">
        <v>221</v>
      </c>
      <c r="C39" s="3" t="s">
        <v>229</v>
      </c>
      <c r="D39" s="21" t="s">
        <v>223</v>
      </c>
      <c r="E39" s="22">
        <v>2553</v>
      </c>
      <c r="F39" s="3" t="s">
        <v>224</v>
      </c>
      <c r="G39" s="3" t="s">
        <v>225</v>
      </c>
    </row>
    <row r="40" spans="1:7" ht="18.75">
      <c r="A40" s="152" t="s">
        <v>547</v>
      </c>
      <c r="B40" s="153"/>
      <c r="C40" s="153"/>
      <c r="D40" s="153"/>
      <c r="E40" s="153"/>
      <c r="F40" s="153"/>
      <c r="G40" s="154"/>
    </row>
    <row r="41" spans="1:7" ht="150">
      <c r="A41" s="17">
        <v>1</v>
      </c>
      <c r="B41" s="11" t="s">
        <v>230</v>
      </c>
      <c r="C41" s="11" t="s">
        <v>231</v>
      </c>
      <c r="D41" s="18" t="s">
        <v>178</v>
      </c>
      <c r="E41" s="18" t="s">
        <v>232</v>
      </c>
      <c r="F41" s="11" t="s">
        <v>233</v>
      </c>
      <c r="G41" s="11" t="s">
        <v>234</v>
      </c>
    </row>
    <row r="42" spans="1:7" ht="18.75">
      <c r="A42" s="152" t="s">
        <v>548</v>
      </c>
      <c r="B42" s="153"/>
      <c r="C42" s="153"/>
      <c r="D42" s="153"/>
      <c r="E42" s="153"/>
      <c r="F42" s="153"/>
      <c r="G42" s="154"/>
    </row>
    <row r="43" spans="1:7" ht="93.75">
      <c r="A43" s="19">
        <v>1</v>
      </c>
      <c r="B43" s="1" t="s">
        <v>235</v>
      </c>
      <c r="C43" s="1" t="s">
        <v>236</v>
      </c>
      <c r="D43" s="20" t="s">
        <v>237</v>
      </c>
      <c r="E43" s="20" t="s">
        <v>237</v>
      </c>
      <c r="F43" s="1" t="s">
        <v>238</v>
      </c>
      <c r="G43" s="1" t="s">
        <v>239</v>
      </c>
    </row>
    <row r="44" spans="1:7" ht="93.75">
      <c r="A44" s="5">
        <v>2</v>
      </c>
      <c r="B44" s="2" t="s">
        <v>235</v>
      </c>
      <c r="C44" s="2" t="s">
        <v>240</v>
      </c>
      <c r="D44" s="23" t="s">
        <v>237</v>
      </c>
      <c r="E44" s="23" t="s">
        <v>237</v>
      </c>
      <c r="F44" s="2" t="s">
        <v>238</v>
      </c>
      <c r="G44" s="2" t="s">
        <v>239</v>
      </c>
    </row>
    <row r="45" spans="1:7" ht="93.75">
      <c r="A45" s="5">
        <v>3</v>
      </c>
      <c r="B45" s="2" t="s">
        <v>235</v>
      </c>
      <c r="C45" s="2" t="s">
        <v>241</v>
      </c>
      <c r="D45" s="23" t="s">
        <v>242</v>
      </c>
      <c r="E45" s="23" t="s">
        <v>242</v>
      </c>
      <c r="F45" s="2" t="s">
        <v>238</v>
      </c>
      <c r="G45" s="2" t="s">
        <v>239</v>
      </c>
    </row>
    <row r="46" spans="1:7" ht="93.75">
      <c r="A46" s="5">
        <v>4</v>
      </c>
      <c r="B46" s="2" t="s">
        <v>235</v>
      </c>
      <c r="C46" s="2" t="s">
        <v>243</v>
      </c>
      <c r="D46" s="23" t="s">
        <v>242</v>
      </c>
      <c r="E46" s="23" t="s">
        <v>242</v>
      </c>
      <c r="F46" s="2" t="s">
        <v>238</v>
      </c>
      <c r="G46" s="2" t="s">
        <v>239</v>
      </c>
    </row>
    <row r="47" spans="1:7" ht="93.75">
      <c r="A47" s="5">
        <v>5</v>
      </c>
      <c r="B47" s="2" t="s">
        <v>235</v>
      </c>
      <c r="C47" s="2" t="s">
        <v>244</v>
      </c>
      <c r="D47" s="23" t="s">
        <v>178</v>
      </c>
      <c r="E47" s="23" t="s">
        <v>178</v>
      </c>
      <c r="F47" s="2" t="s">
        <v>238</v>
      </c>
      <c r="G47" s="2" t="s">
        <v>239</v>
      </c>
    </row>
    <row r="48" spans="1:7" ht="93.75">
      <c r="A48" s="5">
        <v>6</v>
      </c>
      <c r="B48" s="2" t="s">
        <v>235</v>
      </c>
      <c r="C48" s="2" t="s">
        <v>245</v>
      </c>
      <c r="D48" s="23" t="s">
        <v>178</v>
      </c>
      <c r="E48" s="23" t="s">
        <v>178</v>
      </c>
      <c r="F48" s="2" t="s">
        <v>238</v>
      </c>
      <c r="G48" s="2" t="s">
        <v>239</v>
      </c>
    </row>
    <row r="49" spans="1:7" ht="56.25">
      <c r="A49" s="5">
        <v>7</v>
      </c>
      <c r="B49" s="2" t="s">
        <v>246</v>
      </c>
      <c r="C49" s="2" t="s">
        <v>247</v>
      </c>
      <c r="D49" s="23" t="s">
        <v>174</v>
      </c>
      <c r="E49" s="23" t="s">
        <v>174</v>
      </c>
      <c r="F49" s="2" t="s">
        <v>248</v>
      </c>
      <c r="G49" s="2" t="s">
        <v>249</v>
      </c>
    </row>
    <row r="50" spans="1:7" ht="56.25">
      <c r="A50" s="5">
        <v>8</v>
      </c>
      <c r="B50" s="2" t="s">
        <v>246</v>
      </c>
      <c r="C50" s="2" t="s">
        <v>250</v>
      </c>
      <c r="D50" s="23" t="s">
        <v>174</v>
      </c>
      <c r="E50" s="23" t="s">
        <v>251</v>
      </c>
      <c r="F50" s="2" t="s">
        <v>252</v>
      </c>
      <c r="G50" s="2" t="s">
        <v>253</v>
      </c>
    </row>
    <row r="51" spans="1:7" ht="56.25">
      <c r="A51" s="4">
        <v>9</v>
      </c>
      <c r="B51" s="3" t="s">
        <v>246</v>
      </c>
      <c r="C51" s="3" t="s">
        <v>254</v>
      </c>
      <c r="D51" s="21" t="s">
        <v>174</v>
      </c>
      <c r="E51" s="21" t="s">
        <v>174</v>
      </c>
      <c r="F51" s="3" t="s">
        <v>252</v>
      </c>
      <c r="G51" s="3" t="s">
        <v>255</v>
      </c>
    </row>
    <row r="52" spans="1:7" ht="18.75">
      <c r="A52" s="152" t="s">
        <v>549</v>
      </c>
      <c r="B52" s="153"/>
      <c r="C52" s="153"/>
      <c r="D52" s="153"/>
      <c r="E52" s="153"/>
      <c r="F52" s="153"/>
      <c r="G52" s="154"/>
    </row>
    <row r="53" spans="1:7" ht="37.5">
      <c r="A53" s="17">
        <v>1</v>
      </c>
      <c r="B53" s="11" t="s">
        <v>256</v>
      </c>
      <c r="C53" s="11" t="s">
        <v>257</v>
      </c>
      <c r="D53" s="18" t="s">
        <v>174</v>
      </c>
      <c r="E53" s="18" t="s">
        <v>174</v>
      </c>
      <c r="F53" s="11" t="s">
        <v>258</v>
      </c>
      <c r="G53" s="11" t="s">
        <v>259</v>
      </c>
    </row>
    <row r="54" spans="1:7" ht="18.75">
      <c r="A54" s="152" t="s">
        <v>550</v>
      </c>
      <c r="B54" s="153"/>
      <c r="C54" s="153"/>
      <c r="D54" s="153"/>
      <c r="E54" s="153"/>
      <c r="F54" s="153"/>
      <c r="G54" s="154"/>
    </row>
    <row r="55" spans="1:7" ht="75">
      <c r="A55" s="19">
        <v>1</v>
      </c>
      <c r="B55" s="1" t="s">
        <v>260</v>
      </c>
      <c r="C55" s="1" t="s">
        <v>261</v>
      </c>
      <c r="D55" s="20" t="s">
        <v>262</v>
      </c>
      <c r="E55" s="28">
        <v>2554</v>
      </c>
      <c r="F55" s="1" t="s">
        <v>263</v>
      </c>
      <c r="G55" s="1" t="s">
        <v>264</v>
      </c>
    </row>
    <row r="56" spans="1:7" ht="75">
      <c r="A56" s="5">
        <v>2</v>
      </c>
      <c r="B56" s="2" t="s">
        <v>260</v>
      </c>
      <c r="C56" s="2" t="s">
        <v>265</v>
      </c>
      <c r="D56" s="23" t="s">
        <v>266</v>
      </c>
      <c r="E56" s="27">
        <v>2554</v>
      </c>
      <c r="F56" s="2" t="s">
        <v>263</v>
      </c>
      <c r="G56" s="2" t="s">
        <v>376</v>
      </c>
    </row>
    <row r="57" spans="1:7" ht="75">
      <c r="A57" s="5">
        <v>3</v>
      </c>
      <c r="B57" s="2" t="s">
        <v>260</v>
      </c>
      <c r="C57" s="2" t="s">
        <v>267</v>
      </c>
      <c r="D57" s="23" t="s">
        <v>268</v>
      </c>
      <c r="E57" s="27">
        <v>2554</v>
      </c>
      <c r="F57" s="2" t="s">
        <v>263</v>
      </c>
      <c r="G57" s="2" t="s">
        <v>376</v>
      </c>
    </row>
    <row r="58" spans="1:7" ht="56.25">
      <c r="A58" s="5">
        <v>4</v>
      </c>
      <c r="B58" s="2" t="s">
        <v>269</v>
      </c>
      <c r="C58" s="2" t="s">
        <v>270</v>
      </c>
      <c r="D58" s="23" t="s">
        <v>271</v>
      </c>
      <c r="E58" s="2" t="s">
        <v>272</v>
      </c>
      <c r="F58" s="2" t="s">
        <v>273</v>
      </c>
      <c r="G58" s="2" t="s">
        <v>274</v>
      </c>
    </row>
    <row r="59" spans="1:7" ht="75">
      <c r="A59" s="5">
        <v>5</v>
      </c>
      <c r="B59" s="2" t="s">
        <v>269</v>
      </c>
      <c r="C59" s="2" t="s">
        <v>275</v>
      </c>
      <c r="D59" s="23" t="s">
        <v>276</v>
      </c>
      <c r="E59" s="2" t="s">
        <v>277</v>
      </c>
      <c r="F59" s="2" t="s">
        <v>273</v>
      </c>
      <c r="G59" s="2" t="s">
        <v>278</v>
      </c>
    </row>
    <row r="60" spans="1:7" ht="93.75">
      <c r="A60" s="5">
        <v>6</v>
      </c>
      <c r="B60" s="2" t="s">
        <v>269</v>
      </c>
      <c r="C60" s="2" t="s">
        <v>279</v>
      </c>
      <c r="D60" s="23" t="s">
        <v>280</v>
      </c>
      <c r="E60" s="2"/>
      <c r="F60" s="2" t="s">
        <v>281</v>
      </c>
      <c r="G60" s="2" t="s">
        <v>282</v>
      </c>
    </row>
    <row r="61" spans="1:7" ht="56.25">
      <c r="A61" s="4">
        <v>7</v>
      </c>
      <c r="B61" s="3" t="s">
        <v>269</v>
      </c>
      <c r="C61" s="3" t="s">
        <v>283</v>
      </c>
      <c r="D61" s="21" t="s">
        <v>284</v>
      </c>
      <c r="E61" s="29">
        <v>19815</v>
      </c>
      <c r="F61" s="3" t="s">
        <v>285</v>
      </c>
      <c r="G61" s="3" t="s">
        <v>286</v>
      </c>
    </row>
    <row r="62" spans="1:7" ht="18.75">
      <c r="A62" s="152" t="s">
        <v>551</v>
      </c>
      <c r="B62" s="153"/>
      <c r="C62" s="153"/>
      <c r="D62" s="153"/>
      <c r="E62" s="153"/>
      <c r="F62" s="153"/>
      <c r="G62" s="154"/>
    </row>
    <row r="63" spans="1:7" ht="187.5">
      <c r="A63" s="19">
        <v>1</v>
      </c>
      <c r="B63" s="1" t="s">
        <v>287</v>
      </c>
      <c r="C63" s="1" t="s">
        <v>288</v>
      </c>
      <c r="D63" s="20"/>
      <c r="E63" s="20" t="s">
        <v>289</v>
      </c>
      <c r="F63" s="1" t="s">
        <v>290</v>
      </c>
      <c r="G63" s="1" t="s">
        <v>291</v>
      </c>
    </row>
    <row r="64" spans="1:7" ht="150">
      <c r="A64" s="5">
        <v>2</v>
      </c>
      <c r="B64" s="27" t="s">
        <v>287</v>
      </c>
      <c r="C64" s="2" t="s">
        <v>292</v>
      </c>
      <c r="D64" s="23"/>
      <c r="E64" s="23" t="s">
        <v>293</v>
      </c>
      <c r="F64" s="2" t="s">
        <v>294</v>
      </c>
      <c r="G64" s="2" t="s">
        <v>295</v>
      </c>
    </row>
    <row r="65" spans="1:7" ht="187.5">
      <c r="A65" s="5">
        <v>3</v>
      </c>
      <c r="B65" s="2" t="s">
        <v>287</v>
      </c>
      <c r="C65" s="2" t="s">
        <v>296</v>
      </c>
      <c r="D65" s="23"/>
      <c r="E65" s="23" t="s">
        <v>297</v>
      </c>
      <c r="F65" s="2" t="s">
        <v>290</v>
      </c>
      <c r="G65" s="2" t="s">
        <v>291</v>
      </c>
    </row>
    <row r="66" spans="1:7" ht="375">
      <c r="A66" s="5">
        <v>4</v>
      </c>
      <c r="B66" s="2" t="s">
        <v>298</v>
      </c>
      <c r="C66" s="2" t="s">
        <v>299</v>
      </c>
      <c r="D66" s="23"/>
      <c r="E66" s="23" t="s">
        <v>300</v>
      </c>
      <c r="F66" s="2" t="s">
        <v>301</v>
      </c>
      <c r="G66" s="2" t="s">
        <v>302</v>
      </c>
    </row>
    <row r="67" spans="1:7" ht="75">
      <c r="A67" s="5">
        <v>5</v>
      </c>
      <c r="B67" s="2" t="s">
        <v>298</v>
      </c>
      <c r="C67" s="2" t="s">
        <v>303</v>
      </c>
      <c r="D67" s="23"/>
      <c r="E67" s="23" t="s">
        <v>304</v>
      </c>
      <c r="F67" s="2" t="s">
        <v>305</v>
      </c>
      <c r="G67" s="2" t="s">
        <v>306</v>
      </c>
    </row>
    <row r="68" spans="1:7" ht="56.25">
      <c r="A68" s="5">
        <v>6</v>
      </c>
      <c r="B68" s="2" t="s">
        <v>298</v>
      </c>
      <c r="C68" s="2" t="s">
        <v>307</v>
      </c>
      <c r="D68" s="23"/>
      <c r="E68" s="23" t="s">
        <v>304</v>
      </c>
      <c r="F68" s="2" t="s">
        <v>308</v>
      </c>
      <c r="G68" s="2" t="s">
        <v>309</v>
      </c>
    </row>
    <row r="69" spans="1:7" ht="56.25">
      <c r="A69" s="5">
        <v>7</v>
      </c>
      <c r="B69" s="2" t="s">
        <v>298</v>
      </c>
      <c r="C69" s="2" t="s">
        <v>310</v>
      </c>
      <c r="D69" s="23"/>
      <c r="E69" s="23" t="s">
        <v>311</v>
      </c>
      <c r="F69" s="2" t="s">
        <v>312</v>
      </c>
      <c r="G69" s="2" t="s">
        <v>309</v>
      </c>
    </row>
    <row r="70" spans="1:7" ht="75">
      <c r="A70" s="5">
        <v>8</v>
      </c>
      <c r="B70" s="2" t="s">
        <v>298</v>
      </c>
      <c r="C70" s="2" t="s">
        <v>313</v>
      </c>
      <c r="D70" s="23"/>
      <c r="E70" s="23" t="s">
        <v>314</v>
      </c>
      <c r="F70" s="2" t="s">
        <v>315</v>
      </c>
      <c r="G70" s="2" t="s">
        <v>316</v>
      </c>
    </row>
    <row r="71" spans="1:7" ht="75">
      <c r="A71" s="5">
        <v>9</v>
      </c>
      <c r="B71" s="2" t="s">
        <v>317</v>
      </c>
      <c r="C71" s="2" t="s">
        <v>318</v>
      </c>
      <c r="D71" s="23"/>
      <c r="E71" s="23" t="s">
        <v>319</v>
      </c>
      <c r="F71" s="2" t="s">
        <v>320</v>
      </c>
      <c r="G71" s="2" t="s">
        <v>321</v>
      </c>
    </row>
    <row r="72" spans="1:7" ht="75">
      <c r="A72" s="5">
        <v>10</v>
      </c>
      <c r="B72" s="2" t="s">
        <v>317</v>
      </c>
      <c r="C72" s="2" t="s">
        <v>322</v>
      </c>
      <c r="D72" s="23"/>
      <c r="E72" s="23" t="s">
        <v>323</v>
      </c>
      <c r="F72" s="2" t="s">
        <v>324</v>
      </c>
      <c r="G72" s="2" t="s">
        <v>325</v>
      </c>
    </row>
    <row r="73" spans="1:7" ht="75">
      <c r="A73" s="4">
        <v>11</v>
      </c>
      <c r="B73" s="3" t="s">
        <v>326</v>
      </c>
      <c r="C73" s="3" t="s">
        <v>327</v>
      </c>
      <c r="D73" s="21"/>
      <c r="E73" s="21" t="s">
        <v>328</v>
      </c>
      <c r="F73" s="3" t="s">
        <v>329</v>
      </c>
      <c r="G73" s="3" t="s">
        <v>330</v>
      </c>
    </row>
    <row r="74" spans="1:7" ht="18.75">
      <c r="A74" s="152" t="s">
        <v>552</v>
      </c>
      <c r="B74" s="153"/>
      <c r="C74" s="153"/>
      <c r="D74" s="153"/>
      <c r="E74" s="153"/>
      <c r="F74" s="153"/>
      <c r="G74" s="154"/>
    </row>
    <row r="75" spans="1:7" ht="264">
      <c r="A75" s="19">
        <v>1</v>
      </c>
      <c r="B75" s="131" t="s">
        <v>564</v>
      </c>
      <c r="C75" s="1" t="s">
        <v>331</v>
      </c>
      <c r="D75" s="20" t="s">
        <v>174</v>
      </c>
      <c r="E75" s="20" t="s">
        <v>174</v>
      </c>
      <c r="F75" s="1" t="s">
        <v>332</v>
      </c>
      <c r="G75" s="1" t="s">
        <v>333</v>
      </c>
    </row>
    <row r="76" spans="1:7" ht="168.75">
      <c r="A76" s="4">
        <v>2</v>
      </c>
      <c r="B76" s="3" t="s">
        <v>334</v>
      </c>
      <c r="C76" s="3" t="s">
        <v>335</v>
      </c>
      <c r="D76" s="21" t="s">
        <v>174</v>
      </c>
      <c r="E76" s="21" t="s">
        <v>174</v>
      </c>
      <c r="F76" s="3" t="s">
        <v>336</v>
      </c>
      <c r="G76" s="3" t="s">
        <v>337</v>
      </c>
    </row>
    <row r="77" spans="1:7" ht="18.75">
      <c r="A77" s="152" t="s">
        <v>553</v>
      </c>
      <c r="B77" s="153"/>
      <c r="C77" s="153"/>
      <c r="D77" s="153"/>
      <c r="E77" s="153"/>
      <c r="F77" s="153"/>
      <c r="G77" s="154"/>
    </row>
    <row r="78" spans="1:7" ht="56.25">
      <c r="A78" s="17">
        <v>1</v>
      </c>
      <c r="B78" s="11" t="s">
        <v>338</v>
      </c>
      <c r="C78" s="11" t="s">
        <v>339</v>
      </c>
      <c r="D78" s="18" t="s">
        <v>178</v>
      </c>
      <c r="E78" s="18" t="s">
        <v>178</v>
      </c>
      <c r="F78" s="11" t="s">
        <v>340</v>
      </c>
      <c r="G78" s="11" t="s">
        <v>341</v>
      </c>
    </row>
    <row r="79" spans="1:7" ht="18.75">
      <c r="A79" s="152" t="s">
        <v>554</v>
      </c>
      <c r="B79" s="153"/>
      <c r="C79" s="153"/>
      <c r="D79" s="153"/>
      <c r="E79" s="153"/>
      <c r="F79" s="153"/>
      <c r="G79" s="154"/>
    </row>
    <row r="80" spans="1:7" ht="37.5">
      <c r="A80" s="19">
        <v>1</v>
      </c>
      <c r="B80" s="1" t="s">
        <v>342</v>
      </c>
      <c r="C80" s="1" t="s">
        <v>343</v>
      </c>
      <c r="D80" s="20"/>
      <c r="E80" s="20" t="s">
        <v>344</v>
      </c>
      <c r="F80" s="1" t="s">
        <v>345</v>
      </c>
      <c r="G80" s="1" t="s">
        <v>346</v>
      </c>
    </row>
    <row r="81" spans="1:7" ht="56.25">
      <c r="A81" s="5">
        <v>2</v>
      </c>
      <c r="B81" s="2" t="s">
        <v>342</v>
      </c>
      <c r="C81" s="2" t="s">
        <v>347</v>
      </c>
      <c r="D81" s="23"/>
      <c r="E81" s="23" t="s">
        <v>348</v>
      </c>
      <c r="F81" s="2" t="s">
        <v>349</v>
      </c>
      <c r="G81" s="2" t="s">
        <v>350</v>
      </c>
    </row>
    <row r="82" spans="1:7" ht="56.25">
      <c r="A82" s="5">
        <v>3</v>
      </c>
      <c r="B82" s="2" t="s">
        <v>342</v>
      </c>
      <c r="C82" s="2" t="s">
        <v>351</v>
      </c>
      <c r="D82" s="23"/>
      <c r="E82" s="23" t="s">
        <v>352</v>
      </c>
      <c r="F82" s="2" t="s">
        <v>353</v>
      </c>
      <c r="G82" s="2" t="s">
        <v>354</v>
      </c>
    </row>
    <row r="83" spans="1:7" ht="56.25">
      <c r="A83" s="5">
        <v>4</v>
      </c>
      <c r="B83" s="2" t="s">
        <v>342</v>
      </c>
      <c r="C83" s="2" t="s">
        <v>355</v>
      </c>
      <c r="D83" s="23"/>
      <c r="E83" s="23" t="s">
        <v>356</v>
      </c>
      <c r="F83" s="2" t="s">
        <v>349</v>
      </c>
      <c r="G83" s="2" t="s">
        <v>357</v>
      </c>
    </row>
    <row r="84" spans="1:7" ht="112.5">
      <c r="A84" s="4">
        <v>5</v>
      </c>
      <c r="B84" s="3" t="s">
        <v>358</v>
      </c>
      <c r="C84" s="3" t="s">
        <v>359</v>
      </c>
      <c r="D84" s="21" t="s">
        <v>178</v>
      </c>
      <c r="E84" s="21" t="s">
        <v>360</v>
      </c>
      <c r="F84" s="3" t="s">
        <v>361</v>
      </c>
      <c r="G84" s="3" t="s">
        <v>377</v>
      </c>
    </row>
  </sheetData>
  <sheetProtection/>
  <mergeCells count="15">
    <mergeCell ref="A74:G74"/>
    <mergeCell ref="A77:G77"/>
    <mergeCell ref="A79:G79"/>
    <mergeCell ref="A34:G34"/>
    <mergeCell ref="A40:G40"/>
    <mergeCell ref="A42:G42"/>
    <mergeCell ref="A52:G52"/>
    <mergeCell ref="A54:G54"/>
    <mergeCell ref="A62:G62"/>
    <mergeCell ref="A24:G24"/>
    <mergeCell ref="A1:G1"/>
    <mergeCell ref="A2:G2"/>
    <mergeCell ref="A4:G4"/>
    <mergeCell ref="A7:G7"/>
    <mergeCell ref="A23:G23"/>
  </mergeCells>
  <printOptions/>
  <pageMargins left="0.75" right="0.31496062992125984" top="0.7480314960629921" bottom="0.79" header="0.2755905511811024" footer="0.31496062992125984"/>
  <pageSetup horizontalDpi="600" verticalDpi="600" orientation="landscape" paperSize="9" r:id="rId1"/>
  <headerFooter>
    <oddHeader>&amp;R&amp;P/&amp;N
</oddHeader>
  </headerFooter>
</worksheet>
</file>

<file path=xl/worksheets/sheet6.xml><?xml version="1.0" encoding="utf-8"?>
<worksheet xmlns="http://schemas.openxmlformats.org/spreadsheetml/2006/main" xmlns:r="http://schemas.openxmlformats.org/officeDocument/2006/relationships">
  <sheetPr>
    <tabColor rgb="FF00B0F0"/>
  </sheetPr>
  <dimension ref="A1:G24"/>
  <sheetViews>
    <sheetView zoomScalePageLayoutView="0" workbookViewId="0" topLeftCell="A1">
      <selection activeCell="B9" sqref="B9"/>
    </sheetView>
  </sheetViews>
  <sheetFormatPr defaultColWidth="9.140625" defaultRowHeight="15"/>
  <cols>
    <col min="2" max="2" width="16.57421875" style="0" customWidth="1"/>
    <col min="3" max="3" width="29.28125" style="0" customWidth="1"/>
    <col min="4" max="4" width="13.00390625" style="0" customWidth="1"/>
    <col min="6" max="6" width="15.57421875" style="0" customWidth="1"/>
    <col min="7" max="7" width="31.421875" style="0" customWidth="1"/>
  </cols>
  <sheetData>
    <row r="1" spans="1:7" s="6" customFormat="1" ht="18.75">
      <c r="A1" s="150" t="s">
        <v>53</v>
      </c>
      <c r="B1" s="150"/>
      <c r="C1" s="150"/>
      <c r="D1" s="150"/>
      <c r="E1" s="150"/>
      <c r="F1" s="150"/>
      <c r="G1" s="150"/>
    </row>
    <row r="2" spans="1:7" s="6" customFormat="1" ht="18.75">
      <c r="A2" s="151" t="s">
        <v>362</v>
      </c>
      <c r="B2" s="151"/>
      <c r="C2" s="151"/>
      <c r="D2" s="151"/>
      <c r="E2" s="151"/>
      <c r="F2" s="151"/>
      <c r="G2" s="151"/>
    </row>
    <row r="3" spans="1:7" s="8" customFormat="1" ht="56.25">
      <c r="A3" s="7" t="s">
        <v>0</v>
      </c>
      <c r="B3" s="7" t="s">
        <v>55</v>
      </c>
      <c r="C3" s="7" t="s">
        <v>56</v>
      </c>
      <c r="D3" s="7" t="s">
        <v>57</v>
      </c>
      <c r="E3" s="7" t="s">
        <v>58</v>
      </c>
      <c r="F3" s="7" t="s">
        <v>59</v>
      </c>
      <c r="G3" s="7" t="s">
        <v>118</v>
      </c>
    </row>
    <row r="4" spans="1:7" s="8" customFormat="1" ht="18.75">
      <c r="A4" s="147" t="s">
        <v>559</v>
      </c>
      <c r="B4" s="148"/>
      <c r="C4" s="148"/>
      <c r="D4" s="148"/>
      <c r="E4" s="148"/>
      <c r="F4" s="148"/>
      <c r="G4" s="149"/>
    </row>
    <row r="5" spans="1:7" s="60" customFormat="1" ht="307.5" customHeight="1">
      <c r="A5" s="61">
        <v>1</v>
      </c>
      <c r="B5" s="62" t="s">
        <v>488</v>
      </c>
      <c r="C5" s="63" t="s">
        <v>489</v>
      </c>
      <c r="D5" s="64">
        <v>2551</v>
      </c>
      <c r="E5" s="64">
        <v>2551</v>
      </c>
      <c r="F5" s="59" t="s">
        <v>490</v>
      </c>
      <c r="G5" s="54" t="s">
        <v>535</v>
      </c>
    </row>
    <row r="6" spans="1:7" s="60" customFormat="1" ht="409.5">
      <c r="A6" s="61">
        <v>2</v>
      </c>
      <c r="B6" s="62" t="s">
        <v>488</v>
      </c>
      <c r="C6" s="63" t="s">
        <v>491</v>
      </c>
      <c r="D6" s="64">
        <v>2552</v>
      </c>
      <c r="E6" s="64">
        <v>2552</v>
      </c>
      <c r="F6" s="59" t="s">
        <v>492</v>
      </c>
      <c r="G6" s="65" t="s">
        <v>493</v>
      </c>
    </row>
    <row r="7" spans="1:7" s="60" customFormat="1" ht="150">
      <c r="A7" s="61">
        <v>3</v>
      </c>
      <c r="B7" s="62" t="s">
        <v>494</v>
      </c>
      <c r="C7" s="63" t="s">
        <v>495</v>
      </c>
      <c r="D7" s="64">
        <v>2552</v>
      </c>
      <c r="E7" s="64">
        <v>2552</v>
      </c>
      <c r="F7" s="59" t="s">
        <v>496</v>
      </c>
      <c r="G7" s="66" t="s">
        <v>536</v>
      </c>
    </row>
    <row r="8" spans="1:7" s="60" customFormat="1" ht="206.25">
      <c r="A8" s="61">
        <v>4</v>
      </c>
      <c r="B8" s="62" t="s">
        <v>488</v>
      </c>
      <c r="C8" s="63" t="s">
        <v>497</v>
      </c>
      <c r="D8" s="64">
        <v>2554</v>
      </c>
      <c r="E8" s="64"/>
      <c r="F8" s="59" t="s">
        <v>498</v>
      </c>
      <c r="G8" s="54" t="s">
        <v>499</v>
      </c>
    </row>
    <row r="9" spans="1:7" s="60" customFormat="1" ht="281.25">
      <c r="A9" s="61">
        <v>5</v>
      </c>
      <c r="B9" s="79" t="s">
        <v>565</v>
      </c>
      <c r="C9" s="63" t="s">
        <v>500</v>
      </c>
      <c r="D9" s="64">
        <v>2554</v>
      </c>
      <c r="E9" s="64">
        <v>2554</v>
      </c>
      <c r="F9" s="59" t="s">
        <v>332</v>
      </c>
      <c r="G9" s="54" t="s">
        <v>501</v>
      </c>
    </row>
    <row r="10" spans="1:7" s="60" customFormat="1" ht="18.75">
      <c r="A10" s="162" t="s">
        <v>558</v>
      </c>
      <c r="B10" s="163"/>
      <c r="C10" s="163"/>
      <c r="D10" s="163"/>
      <c r="E10" s="163"/>
      <c r="F10" s="163"/>
      <c r="G10" s="164"/>
    </row>
    <row r="11" spans="1:7" s="60" customFormat="1" ht="150">
      <c r="A11" s="61">
        <v>1</v>
      </c>
      <c r="B11" s="62" t="s">
        <v>502</v>
      </c>
      <c r="C11" s="63" t="s">
        <v>503</v>
      </c>
      <c r="D11" s="64">
        <v>2554</v>
      </c>
      <c r="E11" s="64">
        <v>2554</v>
      </c>
      <c r="F11" s="59" t="s">
        <v>528</v>
      </c>
      <c r="G11" s="59" t="s">
        <v>529</v>
      </c>
    </row>
    <row r="12" spans="1:7" s="60" customFormat="1" ht="37.5">
      <c r="A12" s="61">
        <v>2</v>
      </c>
      <c r="B12" s="62" t="s">
        <v>502</v>
      </c>
      <c r="C12" s="63" t="s">
        <v>504</v>
      </c>
      <c r="D12" s="64">
        <v>2554</v>
      </c>
      <c r="E12" s="64">
        <v>2554</v>
      </c>
      <c r="F12" s="59" t="s">
        <v>505</v>
      </c>
      <c r="G12" s="59" t="s">
        <v>506</v>
      </c>
    </row>
    <row r="13" spans="1:7" s="60" customFormat="1" ht="112.5">
      <c r="A13" s="61">
        <v>3</v>
      </c>
      <c r="B13" s="62" t="s">
        <v>507</v>
      </c>
      <c r="C13" s="63" t="s">
        <v>508</v>
      </c>
      <c r="D13" s="64">
        <v>2553</v>
      </c>
      <c r="E13" s="64">
        <v>2553</v>
      </c>
      <c r="F13" s="59" t="s">
        <v>537</v>
      </c>
      <c r="G13" s="59" t="s">
        <v>509</v>
      </c>
    </row>
    <row r="14" spans="1:7" s="60" customFormat="1" ht="18.75">
      <c r="A14" s="162" t="s">
        <v>560</v>
      </c>
      <c r="B14" s="163"/>
      <c r="C14" s="163"/>
      <c r="D14" s="163"/>
      <c r="E14" s="163"/>
      <c r="F14" s="163"/>
      <c r="G14" s="164"/>
    </row>
    <row r="15" spans="1:7" s="60" customFormat="1" ht="161.25" customHeight="1">
      <c r="A15" s="61">
        <v>1</v>
      </c>
      <c r="B15" s="62" t="s">
        <v>510</v>
      </c>
      <c r="C15" s="63" t="s">
        <v>511</v>
      </c>
      <c r="D15" s="64">
        <v>2554</v>
      </c>
      <c r="E15" s="64">
        <v>2554</v>
      </c>
      <c r="F15" s="59" t="s">
        <v>538</v>
      </c>
      <c r="G15" s="59" t="s">
        <v>512</v>
      </c>
    </row>
    <row r="16" spans="1:7" s="60" customFormat="1" ht="168.75">
      <c r="A16" s="61">
        <v>2</v>
      </c>
      <c r="B16" s="62" t="s">
        <v>510</v>
      </c>
      <c r="C16" s="63" t="s">
        <v>525</v>
      </c>
      <c r="D16" s="64">
        <v>2554</v>
      </c>
      <c r="E16" s="64">
        <v>2554</v>
      </c>
      <c r="F16" s="54" t="s">
        <v>543</v>
      </c>
      <c r="G16" s="59" t="s">
        <v>526</v>
      </c>
    </row>
    <row r="17" spans="1:7" s="60" customFormat="1" ht="18.75">
      <c r="A17" s="162" t="s">
        <v>561</v>
      </c>
      <c r="B17" s="163"/>
      <c r="C17" s="163"/>
      <c r="D17" s="163"/>
      <c r="E17" s="163"/>
      <c r="F17" s="163"/>
      <c r="G17" s="164"/>
    </row>
    <row r="18" spans="1:7" s="60" customFormat="1" ht="150">
      <c r="A18" s="70">
        <v>1</v>
      </c>
      <c r="B18" s="11" t="s">
        <v>513</v>
      </c>
      <c r="C18" s="11" t="s">
        <v>514</v>
      </c>
      <c r="D18" s="17">
        <v>2554</v>
      </c>
      <c r="E18" s="17">
        <v>2553</v>
      </c>
      <c r="F18" s="54" t="s">
        <v>515</v>
      </c>
      <c r="G18" s="54" t="s">
        <v>527</v>
      </c>
    </row>
    <row r="19" spans="1:7" s="60" customFormat="1" ht="409.5">
      <c r="A19" s="70">
        <v>2</v>
      </c>
      <c r="B19" s="11" t="s">
        <v>513</v>
      </c>
      <c r="C19" s="11" t="s">
        <v>516</v>
      </c>
      <c r="D19" s="17">
        <v>2554</v>
      </c>
      <c r="E19" s="17">
        <v>2554</v>
      </c>
      <c r="F19" s="54" t="s">
        <v>530</v>
      </c>
      <c r="G19" s="54" t="s">
        <v>533</v>
      </c>
    </row>
    <row r="20" spans="1:7" s="60" customFormat="1" ht="176.25" customHeight="1">
      <c r="A20" s="70">
        <v>3</v>
      </c>
      <c r="B20" s="67" t="s">
        <v>513</v>
      </c>
      <c r="C20" s="67" t="s">
        <v>517</v>
      </c>
      <c r="D20" s="68">
        <v>2554</v>
      </c>
      <c r="E20" s="68">
        <v>2554</v>
      </c>
      <c r="F20" s="69" t="s">
        <v>539</v>
      </c>
      <c r="G20" s="69" t="s">
        <v>518</v>
      </c>
    </row>
    <row r="21" spans="1:7" s="60" customFormat="1" ht="176.25" customHeight="1">
      <c r="A21" s="61">
        <v>4</v>
      </c>
      <c r="B21" s="11" t="s">
        <v>513</v>
      </c>
      <c r="C21" s="11" t="s">
        <v>519</v>
      </c>
      <c r="D21" s="17">
        <v>2552</v>
      </c>
      <c r="E21" s="17" t="s">
        <v>389</v>
      </c>
      <c r="F21" s="54" t="s">
        <v>540</v>
      </c>
      <c r="G21" s="54" t="s">
        <v>531</v>
      </c>
    </row>
    <row r="22" spans="1:7" s="60" customFormat="1" ht="75">
      <c r="A22" s="61">
        <v>5</v>
      </c>
      <c r="B22" s="11" t="s">
        <v>513</v>
      </c>
      <c r="C22" s="11" t="s">
        <v>520</v>
      </c>
      <c r="D22" s="17">
        <v>2552</v>
      </c>
      <c r="E22" s="17">
        <v>2553</v>
      </c>
      <c r="F22" s="11" t="s">
        <v>541</v>
      </c>
      <c r="G22" s="11" t="s">
        <v>521</v>
      </c>
    </row>
    <row r="23" spans="1:7" s="60" customFormat="1" ht="281.25">
      <c r="A23" s="70">
        <v>6</v>
      </c>
      <c r="B23" s="11" t="s">
        <v>513</v>
      </c>
      <c r="C23" s="11" t="s">
        <v>522</v>
      </c>
      <c r="D23" s="17">
        <v>2552</v>
      </c>
      <c r="E23" s="17" t="s">
        <v>389</v>
      </c>
      <c r="F23" s="11" t="s">
        <v>542</v>
      </c>
      <c r="G23" s="11" t="s">
        <v>534</v>
      </c>
    </row>
    <row r="24" spans="1:7" s="60" customFormat="1" ht="150">
      <c r="A24" s="61">
        <v>7</v>
      </c>
      <c r="B24" s="11" t="s">
        <v>513</v>
      </c>
      <c r="C24" s="11" t="s">
        <v>523</v>
      </c>
      <c r="D24" s="17">
        <v>2552</v>
      </c>
      <c r="E24" s="17">
        <v>2552</v>
      </c>
      <c r="F24" s="54" t="s">
        <v>532</v>
      </c>
      <c r="G24" s="54" t="s">
        <v>524</v>
      </c>
    </row>
  </sheetData>
  <sheetProtection/>
  <mergeCells count="6">
    <mergeCell ref="A17:G17"/>
    <mergeCell ref="A1:G1"/>
    <mergeCell ref="A2:G2"/>
    <mergeCell ref="A4:G4"/>
    <mergeCell ref="A10:G10"/>
    <mergeCell ref="A14:G14"/>
  </mergeCells>
  <printOptions horizontalCentered="1"/>
  <pageMargins left="0.4724409448818898" right="0.35433070866141736" top="0.7480314960629921" bottom="0.85"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1:G11"/>
  <sheetViews>
    <sheetView zoomScalePageLayoutView="0" workbookViewId="0" topLeftCell="A1">
      <selection activeCell="E15" sqref="E15"/>
    </sheetView>
  </sheetViews>
  <sheetFormatPr defaultColWidth="9.140625" defaultRowHeight="15"/>
  <cols>
    <col min="1" max="1" width="9.00390625" style="15" customWidth="1"/>
    <col min="2" max="2" width="20.57421875" style="6" customWidth="1"/>
    <col min="3" max="3" width="23.421875" style="6" customWidth="1"/>
    <col min="4" max="4" width="13.28125" style="6" customWidth="1"/>
    <col min="5" max="5" width="9.28125" style="6" customWidth="1"/>
    <col min="6" max="6" width="23.57421875" style="6" customWidth="1"/>
    <col min="7" max="7" width="28.421875" style="6" customWidth="1"/>
    <col min="8" max="16384" width="9.00390625" style="6" customWidth="1"/>
  </cols>
  <sheetData>
    <row r="1" spans="1:7" ht="18.75">
      <c r="A1" s="150" t="s">
        <v>53</v>
      </c>
      <c r="B1" s="150"/>
      <c r="C1" s="150"/>
      <c r="D1" s="150"/>
      <c r="E1" s="150"/>
      <c r="F1" s="150"/>
      <c r="G1" s="150"/>
    </row>
    <row r="2" spans="1:7" ht="18.75">
      <c r="A2" s="151" t="s">
        <v>363</v>
      </c>
      <c r="B2" s="151"/>
      <c r="C2" s="151"/>
      <c r="D2" s="151"/>
      <c r="E2" s="151"/>
      <c r="F2" s="151"/>
      <c r="G2" s="151"/>
    </row>
    <row r="3" spans="1:7" s="8" customFormat="1" ht="75">
      <c r="A3" s="7" t="s">
        <v>0</v>
      </c>
      <c r="B3" s="7" t="s">
        <v>55</v>
      </c>
      <c r="C3" s="7" t="s">
        <v>56</v>
      </c>
      <c r="D3" s="7" t="s">
        <v>57</v>
      </c>
      <c r="E3" s="7" t="s">
        <v>58</v>
      </c>
      <c r="F3" s="7" t="s">
        <v>59</v>
      </c>
      <c r="G3" s="7" t="s">
        <v>118</v>
      </c>
    </row>
    <row r="4" spans="1:7" s="30" customFormat="1" ht="18.75">
      <c r="A4" s="147" t="s">
        <v>555</v>
      </c>
      <c r="B4" s="148"/>
      <c r="C4" s="148"/>
      <c r="D4" s="148"/>
      <c r="E4" s="148"/>
      <c r="F4" s="148"/>
      <c r="G4" s="149"/>
    </row>
    <row r="5" spans="1:7" ht="37.5">
      <c r="A5" s="31">
        <v>1</v>
      </c>
      <c r="B5" s="32" t="s">
        <v>364</v>
      </c>
      <c r="C5" s="32" t="s">
        <v>365</v>
      </c>
      <c r="D5" s="32">
        <v>2553</v>
      </c>
      <c r="E5" s="32">
        <v>2553</v>
      </c>
      <c r="F5" s="32" t="s">
        <v>366</v>
      </c>
      <c r="G5" s="11" t="s">
        <v>374</v>
      </c>
    </row>
    <row r="6" spans="1:7" ht="37.5">
      <c r="A6" s="31">
        <v>2</v>
      </c>
      <c r="B6" s="32" t="s">
        <v>367</v>
      </c>
      <c r="C6" s="32" t="s">
        <v>368</v>
      </c>
      <c r="D6" s="32">
        <v>2553</v>
      </c>
      <c r="E6" s="32">
        <v>2553</v>
      </c>
      <c r="F6" s="32" t="s">
        <v>369</v>
      </c>
      <c r="G6" s="11" t="s">
        <v>374</v>
      </c>
    </row>
    <row r="7" spans="1:7" ht="18.75">
      <c r="A7" s="147" t="s">
        <v>556</v>
      </c>
      <c r="B7" s="148"/>
      <c r="C7" s="148"/>
      <c r="D7" s="148"/>
      <c r="E7" s="148"/>
      <c r="F7" s="148"/>
      <c r="G7" s="149"/>
    </row>
    <row r="8" spans="1:7" ht="112.5">
      <c r="A8" s="31">
        <v>3</v>
      </c>
      <c r="B8" s="32" t="s">
        <v>370</v>
      </c>
      <c r="C8" s="32" t="s">
        <v>371</v>
      </c>
      <c r="D8" s="32">
        <v>2553</v>
      </c>
      <c r="E8" s="32">
        <v>2554</v>
      </c>
      <c r="F8" s="32" t="s">
        <v>372</v>
      </c>
      <c r="G8" s="11" t="s">
        <v>378</v>
      </c>
    </row>
    <row r="9" spans="2:6" ht="18.75">
      <c r="B9" s="146"/>
      <c r="C9" s="146"/>
      <c r="D9" s="146"/>
      <c r="E9" s="146"/>
      <c r="F9" s="146"/>
    </row>
    <row r="10" spans="2:6" ht="18.75">
      <c r="B10" s="146"/>
      <c r="C10" s="146"/>
      <c r="D10" s="146"/>
      <c r="E10" s="146"/>
      <c r="F10" s="146"/>
    </row>
    <row r="11" spans="2:6" ht="18.75">
      <c r="B11" s="146"/>
      <c r="C11" s="146"/>
      <c r="D11" s="146"/>
      <c r="E11" s="146"/>
      <c r="F11" s="146"/>
    </row>
  </sheetData>
  <sheetProtection/>
  <mergeCells count="7">
    <mergeCell ref="B10:F10"/>
    <mergeCell ref="B11:F11"/>
    <mergeCell ref="A1:G1"/>
    <mergeCell ref="A2:G2"/>
    <mergeCell ref="A4:G4"/>
    <mergeCell ref="A7:G7"/>
    <mergeCell ref="B9:F9"/>
  </mergeCells>
  <printOptions/>
  <pageMargins left="0.56" right="0.43"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FasterOS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FasterUser</dc:creator>
  <cp:keywords/>
  <dc:description/>
  <cp:lastModifiedBy>1</cp:lastModifiedBy>
  <cp:lastPrinted>2011-10-16T08:21:56Z</cp:lastPrinted>
  <dcterms:created xsi:type="dcterms:W3CDTF">2011-09-06T07:42:44Z</dcterms:created>
  <dcterms:modified xsi:type="dcterms:W3CDTF">2011-10-23T09:23:08Z</dcterms:modified>
  <cp:category/>
  <cp:version/>
  <cp:contentType/>
  <cp:contentStatus/>
</cp:coreProperties>
</file>