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ร่างปี 60\fileที่หน่วยงานส่งมาให้\ศบก\3-ศบก.-จน.นศ.แต่ละชั้นปี-20ส.ค.61\"/>
    </mc:Choice>
  </mc:AlternateContent>
  <bookViews>
    <workbookView xWindow="0" yWindow="0" windowWidth="28800" windowHeight="12000" tabRatio="493"/>
  </bookViews>
  <sheets>
    <sheet name="AUN8-2(c1-2-1)" sheetId="21" r:id="rId1"/>
  </sheets>
  <definedNames>
    <definedName name="b" localSheetId="0">#REF!</definedName>
    <definedName name="b">#REF!</definedName>
    <definedName name="_xlnm.Print_Area" localSheetId="0">'AUN8-2(c1-2-1)'!$A$1:$M$67</definedName>
    <definedName name="_xlnm.Print_Titles" localSheetId="0">'AUN8-2(c1-2-1)'!$2:$3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21" l="1"/>
  <c r="D66" i="21"/>
  <c r="E66" i="21"/>
  <c r="F66" i="21"/>
  <c r="G66" i="21"/>
  <c r="H66" i="21"/>
  <c r="I66" i="21"/>
  <c r="J66" i="21"/>
  <c r="K66" i="21"/>
  <c r="L66" i="21"/>
  <c r="B66" i="21"/>
  <c r="J65" i="21"/>
  <c r="I65" i="21"/>
  <c r="H65" i="21"/>
  <c r="G65" i="21"/>
  <c r="E65" i="21"/>
  <c r="D65" i="21"/>
  <c r="C65" i="21"/>
  <c r="B65" i="21"/>
  <c r="K64" i="21"/>
  <c r="F64" i="21"/>
  <c r="L64" i="21" s="1"/>
  <c r="K63" i="21"/>
  <c r="F63" i="21"/>
  <c r="L63" i="21" s="1"/>
  <c r="K62" i="21"/>
  <c r="F62" i="21"/>
  <c r="L62" i="21" s="1"/>
  <c r="L65" i="21" l="1"/>
  <c r="F65" i="21"/>
  <c r="K65" i="21"/>
  <c r="C60" i="21"/>
  <c r="D60" i="21"/>
  <c r="E60" i="21"/>
  <c r="G60" i="21"/>
  <c r="H60" i="21"/>
  <c r="I60" i="21"/>
  <c r="J60" i="21"/>
  <c r="B60" i="21"/>
  <c r="C57" i="21"/>
  <c r="D57" i="21"/>
  <c r="E57" i="21"/>
  <c r="G57" i="21"/>
  <c r="H57" i="21"/>
  <c r="I57" i="21"/>
  <c r="J57" i="21"/>
  <c r="B57" i="21"/>
  <c r="C54" i="21"/>
  <c r="D54" i="21"/>
  <c r="E54" i="21"/>
  <c r="G54" i="21"/>
  <c r="H54" i="21"/>
  <c r="I54" i="21"/>
  <c r="J54" i="21"/>
  <c r="B54" i="21"/>
  <c r="C51" i="21"/>
  <c r="D51" i="21"/>
  <c r="E51" i="21"/>
  <c r="G51" i="21"/>
  <c r="H51" i="21"/>
  <c r="I51" i="21"/>
  <c r="J51" i="21"/>
  <c r="B51" i="21"/>
  <c r="C23" i="21"/>
  <c r="D23" i="21"/>
  <c r="E23" i="21"/>
  <c r="G23" i="21"/>
  <c r="H23" i="21"/>
  <c r="I23" i="21"/>
  <c r="J23" i="21"/>
  <c r="B23" i="21"/>
  <c r="C18" i="21"/>
  <c r="D18" i="21"/>
  <c r="E18" i="21"/>
  <c r="G18" i="21"/>
  <c r="H18" i="21"/>
  <c r="I18" i="21"/>
  <c r="J18" i="21"/>
  <c r="B18" i="21"/>
  <c r="C13" i="21"/>
  <c r="D13" i="21"/>
  <c r="E13" i="21"/>
  <c r="G13" i="21"/>
  <c r="H13" i="21"/>
  <c r="I13" i="21"/>
  <c r="J13" i="21"/>
  <c r="B13" i="21"/>
  <c r="K15" i="21"/>
  <c r="K16" i="21"/>
  <c r="K17" i="21"/>
  <c r="K20" i="21"/>
  <c r="K21" i="21"/>
  <c r="K22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3" i="21"/>
  <c r="K54" i="21" s="1"/>
  <c r="K56" i="21"/>
  <c r="K57" i="21" s="1"/>
  <c r="K59" i="21"/>
  <c r="K60" i="21" s="1"/>
  <c r="F15" i="21"/>
  <c r="F16" i="21"/>
  <c r="F17" i="21"/>
  <c r="F20" i="21"/>
  <c r="F21" i="21"/>
  <c r="F22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3" i="21"/>
  <c r="F54" i="21" s="1"/>
  <c r="F56" i="21"/>
  <c r="F59" i="21"/>
  <c r="K8" i="21"/>
  <c r="K9" i="21"/>
  <c r="K10" i="21"/>
  <c r="K11" i="21"/>
  <c r="K12" i="21"/>
  <c r="F8" i="21"/>
  <c r="F9" i="21"/>
  <c r="F10" i="21"/>
  <c r="F11" i="21"/>
  <c r="F12" i="21"/>
  <c r="K7" i="21"/>
  <c r="F7" i="21"/>
  <c r="K23" i="21" l="1"/>
  <c r="L7" i="21"/>
  <c r="F23" i="21"/>
  <c r="K51" i="21"/>
  <c r="K18" i="21"/>
  <c r="K13" i="21"/>
  <c r="L56" i="21"/>
  <c r="L57" i="21" s="1"/>
  <c r="L48" i="21"/>
  <c r="L59" i="21"/>
  <c r="L60" i="21" s="1"/>
  <c r="L49" i="21"/>
  <c r="L25" i="21"/>
  <c r="F51" i="21"/>
  <c r="F18" i="21"/>
  <c r="F13" i="21"/>
  <c r="F60" i="21"/>
  <c r="F57" i="21"/>
  <c r="L53" i="21"/>
  <c r="L54" i="21" s="1"/>
  <c r="L11" i="21"/>
  <c r="L12" i="21"/>
  <c r="L8" i="21"/>
  <c r="L50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2" i="21"/>
  <c r="L21" i="21"/>
  <c r="L20" i="21"/>
  <c r="L17" i="21"/>
  <c r="L16" i="21"/>
  <c r="L15" i="21"/>
  <c r="L10" i="21"/>
  <c r="L9" i="21"/>
  <c r="L23" i="21" l="1"/>
  <c r="L18" i="21"/>
  <c r="L13" i="21"/>
  <c r="L51" i="21"/>
</calcChain>
</file>

<file path=xl/sharedStrings.xml><?xml version="1.0" encoding="utf-8"?>
<sst xmlns="http://schemas.openxmlformats.org/spreadsheetml/2006/main" count="87" uniqueCount="86">
  <si>
    <t>สำนักวิชา/หลักสูตร</t>
  </si>
  <si>
    <t>1. วิทยาศาสตร์</t>
  </si>
  <si>
    <t>1) วิทยาศาสตร์การกีฬา</t>
  </si>
  <si>
    <t>รวมสำนักวิชาวิทยาศาสตร์</t>
  </si>
  <si>
    <t xml:space="preserve">2. เทคโนโลยีสังคม  </t>
  </si>
  <si>
    <t>รวมสำนักวิชาเทคโนโลยีสังคม</t>
  </si>
  <si>
    <t>3. เทคโนโลยีการเกษตร</t>
  </si>
  <si>
    <t>1) เทคโนโลยีการผลิตพืช</t>
  </si>
  <si>
    <t>2) เทคโนโลยีการผลิตสัตว์</t>
  </si>
  <si>
    <t>3) เทคโนโลยีอาหาร</t>
  </si>
  <si>
    <t>รวมสำนักวิชาเทคโนโลยีการเกษตร</t>
  </si>
  <si>
    <t>4. วิศวกรรมศาสตร์</t>
  </si>
  <si>
    <t>15) วิศวกรรมอุตสาหการ</t>
  </si>
  <si>
    <t>18) วิศวกรรมยานยนต์</t>
  </si>
  <si>
    <t>รวมสำนักวิชาวิศวกรรมศาสตร์</t>
  </si>
  <si>
    <t>5. แพทยศาสตร์</t>
  </si>
  <si>
    <t>1) แพทยศาสตร์</t>
  </si>
  <si>
    <t>รวมสำนักวิชาแพทยศาสตร์</t>
  </si>
  <si>
    <t>6. พยาบาลศาสตร์</t>
  </si>
  <si>
    <t>1) พยาบาลศาสตร์</t>
  </si>
  <si>
    <t>รวมสำนักวิชาพยาบาลศาสตร์</t>
  </si>
  <si>
    <t xml:space="preserve"> ภาพรวมระดับปริญญาตรี</t>
  </si>
  <si>
    <t>7. ทันตแพทยศาสตร์</t>
  </si>
  <si>
    <t>1) ทันตแพทยศาสตร์</t>
  </si>
  <si>
    <t>รวมสำนักวิชาทันตแพทยศาสตร์</t>
  </si>
  <si>
    <t>รวม</t>
  </si>
  <si>
    <t>ปี 1</t>
  </si>
  <si>
    <t>ปี 2</t>
  </si>
  <si>
    <t>ปี 3</t>
  </si>
  <si>
    <t>ปี 4</t>
  </si>
  <si>
    <t>(รุ่นปี 56)</t>
  </si>
  <si>
    <t>(รุ่นปี 58)</t>
  </si>
  <si>
    <t>(รุ่นปี 57)</t>
  </si>
  <si>
    <t>(รุ่นปี 55)</t>
  </si>
  <si>
    <t>(รุ่นปี 54)</t>
  </si>
  <si>
    <t>(รุ่นปี 53)</t>
  </si>
  <si>
    <t>2) วิทยาการสารสนเทศ</t>
  </si>
  <si>
    <t>3) การจัดการ</t>
  </si>
  <si>
    <t>1) ยังไม่สังกัดหลักสูตร-วิทยาการสารสนเทศ</t>
  </si>
  <si>
    <t>2) วิศวกรรมการผลิต</t>
  </si>
  <si>
    <t>3) วิศวกรรมเกษตรและอาหาร</t>
  </si>
  <si>
    <t>4) วิศวกรรมขนส่งและโลจิสติกส์</t>
  </si>
  <si>
    <t>5) วิศวกรรมคอมพิวเตอร์</t>
  </si>
  <si>
    <t>6) วิศวกรรมเคมี</t>
  </si>
  <si>
    <t>7) วิศวกรรมเครื่องกล</t>
  </si>
  <si>
    <t>8) วิศวกรรมเซรามิก</t>
  </si>
  <si>
    <t>9) วิศวกรรมโทรคมนาคม</t>
  </si>
  <si>
    <t>11) วิศวกรรมไฟฟ้า</t>
  </si>
  <si>
    <t>12) วิศวกรรมโยธา</t>
  </si>
  <si>
    <t>14) วิศวกรรมสิ่งแวดล้อม</t>
  </si>
  <si>
    <t>(รุ่นปี 59)</t>
  </si>
  <si>
    <t>นักศึกษาระดับปริญญาตรี *</t>
  </si>
  <si>
    <r>
      <t xml:space="preserve">แหล่งที่มา :  </t>
    </r>
    <r>
      <rPr>
        <sz val="16"/>
        <color theme="1"/>
        <rFont val="TH SarabunPSK"/>
        <family val="2"/>
      </rPr>
      <t>ฝ่ายทะเบียนนักศึกษา ศูนย์บริการการศึกษา</t>
    </r>
  </si>
  <si>
    <t>ปี 5</t>
  </si>
  <si>
    <t>ปี 6</t>
  </si>
  <si>
    <t>ปี 7</t>
  </si>
  <si>
    <t>(รุ่นปี 60)</t>
  </si>
  <si>
    <t>ปี 8</t>
  </si>
  <si>
    <t>ปี 5-ปี 8</t>
  </si>
  <si>
    <t>ปี 1-ปี 4</t>
  </si>
  <si>
    <t>รวมทั้งหมด</t>
  </si>
  <si>
    <t>1) ยังไม่สังกัดสาขา-วิศวกรรมศาสตร์</t>
  </si>
  <si>
    <t>10) วิศวกรรมพอลิเมอร์</t>
  </si>
  <si>
    <t>13) วิศวกรรมโลหการ</t>
  </si>
  <si>
    <t>17) วิศวกรรมอิเล็กทรอนิกส์</t>
  </si>
  <si>
    <t>19) วิศวกรรมเมคคาทรอนิกส์</t>
  </si>
  <si>
    <t>20) วิศวกรรมอากาศยาน</t>
  </si>
  <si>
    <t>21) วิศวกรรมธรณี</t>
  </si>
  <si>
    <t>22) วิศวกรรมการออกแบบผลิตภัณฑ์</t>
  </si>
  <si>
    <t>23) วิศวกรรมเครื่องมือ</t>
  </si>
  <si>
    <t>24) วิศวกรรมการผลิตอัตโนมัติและหุ่นยนต์</t>
  </si>
  <si>
    <t xml:space="preserve">ตารางที่ AUN-QA 8.1-3  : จำนวนนักศึกษาในแต่ละชั้นปีของนักศึกษาระดับปริญญาตรี  ปีการศึกษา 2560 </t>
  </si>
  <si>
    <t xml:space="preserve">25) วิศวกรรมนวัตกรรมและการออกแบบวัสดุ </t>
  </si>
  <si>
    <t xml:space="preserve">26) วิศวกรรมปิโตรเคมีและพอลิเมอร์ </t>
  </si>
  <si>
    <t>ข้อมูล ณ วันที่ 10 สิงหาคม 2561</t>
  </si>
  <si>
    <t>16) วิศวกรรมปิโตรเลียมและเทคโนโลยีธรณี</t>
  </si>
  <si>
    <t xml:space="preserve">3) คณิตศาสตร์ </t>
  </si>
  <si>
    <t xml:space="preserve">4) ฟิสิกส์ </t>
  </si>
  <si>
    <t xml:space="preserve">5) เคมี </t>
  </si>
  <si>
    <t xml:space="preserve">6) ชีววิทยา </t>
  </si>
  <si>
    <t>2) วิทยาศาสตร์บัณฑิต</t>
  </si>
  <si>
    <t>8. สาธารณสุขศาสตร์</t>
  </si>
  <si>
    <t>1) ยังไม่สังกัดหลักสูตร-สาธารณสุขศาสตร์</t>
  </si>
  <si>
    <t>2) อาชีวอนามัยและความปลอดภัย</t>
  </si>
  <si>
    <t>3) อนามัยสิ่งแวดล้อม</t>
  </si>
  <si>
    <t>รวมสำนักวิชาสาธารณสุขศาสตร์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</si>
</sst>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name val="CordiaUPC"/>
      <family val="1"/>
      <charset val="66"/>
    </font>
    <font>
      <b/>
      <sz val="15"/>
      <color theme="1"/>
      <name val="TH SarabunPSK"/>
      <family val="2"/>
    </font>
    <font>
      <b/>
      <sz val="13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C00000"/>
      <name val="TH SarabunPSK"/>
      <family val="2"/>
    </font>
    <font>
      <sz val="14"/>
      <name val="AngsanaUPC"/>
      <family val="1"/>
    </font>
    <font>
      <sz val="15"/>
      <color theme="1"/>
      <name val="TH SarabunPSK"/>
      <family val="2"/>
    </font>
    <font>
      <sz val="16"/>
      <color theme="7" tint="0.79998168889431442"/>
      <name val="TH SarabunPSK"/>
      <family val="2"/>
    </font>
    <font>
      <b/>
      <sz val="16"/>
      <color theme="7" tint="0.7999816888943144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2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18">
    <xf numFmtId="0" fontId="0" fillId="0" borderId="0" xfId="0"/>
    <xf numFmtId="0" fontId="1" fillId="0" borderId="4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 indent="1"/>
    </xf>
    <xf numFmtId="0" fontId="2" fillId="0" borderId="6" xfId="0" applyFont="1" applyFill="1" applyBorder="1" applyAlignment="1" applyProtection="1">
      <alignment horizontal="left" vertical="center" indent="1" shrinkToFit="1"/>
    </xf>
    <xf numFmtId="0" fontId="2" fillId="0" borderId="6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horizontal="left" vertical="center" indent="1"/>
    </xf>
    <xf numFmtId="49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3" fontId="2" fillId="0" borderId="12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20" xfId="0" applyNumberFormat="1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left" vertical="center"/>
    </xf>
    <xf numFmtId="3" fontId="1" fillId="0" borderId="7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 shrinkToFit="1"/>
    </xf>
    <xf numFmtId="3" fontId="1" fillId="2" borderId="20" xfId="0" applyNumberFormat="1" applyFont="1" applyFill="1" applyBorder="1" applyAlignment="1" applyProtection="1">
      <alignment horizontal="center" vertical="center" shrinkToFit="1"/>
    </xf>
    <xf numFmtId="3" fontId="2" fillId="3" borderId="13" xfId="1" applyNumberFormat="1" applyFont="1" applyFill="1" applyBorder="1" applyAlignment="1" applyProtection="1">
      <alignment horizontal="center" vertical="center"/>
    </xf>
    <xf numFmtId="3" fontId="2" fillId="0" borderId="17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/>
    <xf numFmtId="3" fontId="2" fillId="0" borderId="31" xfId="0" applyNumberFormat="1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left" vertical="center" indent="1"/>
    </xf>
    <xf numFmtId="0" fontId="2" fillId="0" borderId="0" xfId="0" applyFont="1" applyAlignment="1">
      <alignment horizontal="right"/>
    </xf>
    <xf numFmtId="0" fontId="7" fillId="0" borderId="0" xfId="0" quotePrefix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/>
    </xf>
    <xf numFmtId="3" fontId="2" fillId="0" borderId="38" xfId="0" applyNumberFormat="1" applyFont="1" applyFill="1" applyBorder="1" applyAlignment="1" applyProtection="1">
      <alignment horizontal="center" vertical="center"/>
    </xf>
    <xf numFmtId="49" fontId="4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1" fillId="0" borderId="41" xfId="0" applyFont="1" applyFill="1" applyBorder="1" applyAlignment="1" applyProtection="1">
      <alignment horizontal="center" vertical="center"/>
    </xf>
    <xf numFmtId="0" fontId="9" fillId="0" borderId="42" xfId="2" applyFont="1" applyBorder="1" applyAlignment="1">
      <alignment horizontal="left" vertical="center" indent="1"/>
    </xf>
    <xf numFmtId="0" fontId="9" fillId="0" borderId="11" xfId="2" applyFont="1" applyBorder="1" applyAlignment="1">
      <alignment horizontal="left" vertical="center" indent="1"/>
    </xf>
    <xf numFmtId="0" fontId="9" fillId="0" borderId="43" xfId="2" applyFont="1" applyBorder="1" applyAlignment="1">
      <alignment horizontal="left" vertical="center" indent="1"/>
    </xf>
    <xf numFmtId="0" fontId="9" fillId="0" borderId="31" xfId="2" applyFont="1" applyBorder="1" applyAlignment="1">
      <alignment horizontal="left" vertical="center" indent="1"/>
    </xf>
    <xf numFmtId="0" fontId="9" fillId="0" borderId="43" xfId="2" applyFont="1" applyBorder="1" applyAlignment="1">
      <alignment horizontal="left" vertical="center" indent="1" shrinkToFit="1"/>
    </xf>
    <xf numFmtId="3" fontId="2" fillId="0" borderId="44" xfId="0" applyNumberFormat="1" applyFont="1" applyFill="1" applyBorder="1" applyAlignment="1" applyProtection="1">
      <alignment horizontal="center" vertical="center"/>
    </xf>
    <xf numFmtId="3" fontId="2" fillId="0" borderId="44" xfId="0" applyNumberFormat="1" applyFont="1" applyFill="1" applyBorder="1" applyAlignment="1" applyProtection="1">
      <alignment horizontal="center" vertical="center" shrinkToFit="1"/>
    </xf>
    <xf numFmtId="3" fontId="2" fillId="0" borderId="46" xfId="0" applyNumberFormat="1" applyFont="1" applyFill="1" applyBorder="1" applyAlignment="1" applyProtection="1">
      <alignment horizontal="center" vertical="center"/>
    </xf>
    <xf numFmtId="3" fontId="1" fillId="2" borderId="49" xfId="0" applyNumberFormat="1" applyFont="1" applyFill="1" applyBorder="1" applyAlignment="1" applyProtection="1">
      <alignment horizontal="center" vertical="center"/>
    </xf>
    <xf numFmtId="3" fontId="1" fillId="2" borderId="49" xfId="0" applyNumberFormat="1" applyFont="1" applyFill="1" applyBorder="1" applyAlignment="1" applyProtection="1">
      <alignment horizontal="center" vertical="center" shrinkToFit="1"/>
    </xf>
    <xf numFmtId="3" fontId="1" fillId="2" borderId="48" xfId="0" applyNumberFormat="1" applyFont="1" applyFill="1" applyBorder="1" applyAlignment="1" applyProtection="1">
      <alignment horizontal="center" vertical="center"/>
    </xf>
    <xf numFmtId="3" fontId="1" fillId="0" borderId="50" xfId="0" applyNumberFormat="1" applyFont="1" applyFill="1" applyBorder="1" applyAlignment="1" applyProtection="1">
      <alignment horizontal="center" vertical="center"/>
    </xf>
    <xf numFmtId="3" fontId="2" fillId="0" borderId="51" xfId="0" applyNumberFormat="1" applyFont="1" applyFill="1" applyBorder="1" applyAlignment="1" applyProtection="1">
      <alignment horizontal="center" vertical="center"/>
    </xf>
    <xf numFmtId="3" fontId="2" fillId="0" borderId="52" xfId="0" applyNumberFormat="1" applyFont="1" applyFill="1" applyBorder="1" applyAlignment="1" applyProtection="1">
      <alignment horizontal="center" vertical="center"/>
    </xf>
    <xf numFmtId="3" fontId="2" fillId="0" borderId="53" xfId="0" applyNumberFormat="1" applyFont="1" applyFill="1" applyBorder="1" applyAlignment="1" applyProtection="1">
      <alignment horizontal="center" vertical="center"/>
    </xf>
    <xf numFmtId="3" fontId="1" fillId="2" borderId="48" xfId="0" applyNumberFormat="1" applyFont="1" applyFill="1" applyBorder="1" applyAlignment="1" applyProtection="1">
      <alignment horizontal="center" vertical="center" shrinkToFit="1"/>
    </xf>
    <xf numFmtId="3" fontId="2" fillId="0" borderId="52" xfId="0" applyNumberFormat="1" applyFont="1" applyFill="1" applyBorder="1" applyAlignment="1" applyProtection="1">
      <alignment horizontal="center" vertical="center" shrinkToFit="1"/>
    </xf>
    <xf numFmtId="3" fontId="2" fillId="3" borderId="54" xfId="1" applyNumberFormat="1" applyFont="1" applyFill="1" applyBorder="1" applyAlignment="1" applyProtection="1">
      <alignment horizontal="center" vertical="center"/>
    </xf>
    <xf numFmtId="3" fontId="2" fillId="0" borderId="55" xfId="0" applyNumberFormat="1" applyFont="1" applyFill="1" applyBorder="1" applyAlignment="1" applyProtection="1">
      <alignment horizontal="center" vertical="center"/>
    </xf>
    <xf numFmtId="3" fontId="2" fillId="0" borderId="56" xfId="0" applyNumberFormat="1" applyFont="1" applyFill="1" applyBorder="1" applyAlignment="1" applyProtection="1">
      <alignment horizontal="center" vertical="center"/>
    </xf>
    <xf numFmtId="3" fontId="2" fillId="0" borderId="57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3" fontId="2" fillId="0" borderId="58" xfId="0" applyNumberFormat="1" applyFont="1" applyFill="1" applyBorder="1" applyAlignment="1" applyProtection="1">
      <alignment horizontal="center" vertical="center"/>
    </xf>
    <xf numFmtId="3" fontId="2" fillId="0" borderId="58" xfId="0" applyNumberFormat="1" applyFont="1" applyFill="1" applyBorder="1" applyAlignment="1" applyProtection="1">
      <alignment horizontal="center" vertical="center" shrinkToFit="1"/>
    </xf>
    <xf numFmtId="3" fontId="1" fillId="0" borderId="27" xfId="0" applyNumberFormat="1" applyFont="1" applyFill="1" applyBorder="1" applyAlignment="1" applyProtection="1">
      <alignment horizontal="center" vertical="center"/>
    </xf>
    <xf numFmtId="3" fontId="2" fillId="0" borderId="59" xfId="0" applyNumberFormat="1" applyFont="1" applyFill="1" applyBorder="1" applyAlignment="1" applyProtection="1">
      <alignment horizontal="center" vertical="center"/>
    </xf>
    <xf numFmtId="3" fontId="2" fillId="3" borderId="60" xfId="1" applyNumberFormat="1" applyFont="1" applyFill="1" applyBorder="1" applyAlignment="1" applyProtection="1">
      <alignment horizontal="center" vertical="center"/>
    </xf>
    <xf numFmtId="3" fontId="2" fillId="0" borderId="61" xfId="0" applyNumberFormat="1" applyFont="1" applyFill="1" applyBorder="1" applyAlignment="1" applyProtection="1">
      <alignment horizontal="center" vertical="center"/>
    </xf>
    <xf numFmtId="3" fontId="2" fillId="0" borderId="62" xfId="0" applyNumberFormat="1" applyFont="1" applyFill="1" applyBorder="1" applyAlignment="1" applyProtection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/>
    </xf>
    <xf numFmtId="3" fontId="2" fillId="2" borderId="21" xfId="0" applyNumberFormat="1" applyFont="1" applyFill="1" applyBorder="1" applyAlignment="1" applyProtection="1">
      <alignment horizontal="center" vertical="center"/>
    </xf>
    <xf numFmtId="3" fontId="2" fillId="2" borderId="45" xfId="0" applyNumberFormat="1" applyFont="1" applyFill="1" applyBorder="1" applyAlignment="1" applyProtection="1">
      <alignment horizontal="center" vertical="center"/>
    </xf>
    <xf numFmtId="3" fontId="2" fillId="2" borderId="15" xfId="0" applyNumberFormat="1" applyFont="1" applyFill="1" applyBorder="1" applyAlignment="1" applyProtection="1">
      <alignment horizontal="center" vertical="center"/>
    </xf>
    <xf numFmtId="3" fontId="2" fillId="2" borderId="47" xfId="0" applyNumberFormat="1" applyFont="1" applyFill="1" applyBorder="1" applyAlignment="1" applyProtection="1">
      <alignment horizontal="center" vertical="center"/>
    </xf>
    <xf numFmtId="3" fontId="2" fillId="2" borderId="22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3" fontId="2" fillId="4" borderId="9" xfId="0" applyNumberFormat="1" applyFont="1" applyFill="1" applyBorder="1" applyAlignment="1" applyProtection="1">
      <alignment horizontal="center" vertical="center"/>
    </xf>
    <xf numFmtId="3" fontId="2" fillId="4" borderId="64" xfId="0" applyNumberFormat="1" applyFont="1" applyFill="1" applyBorder="1" applyAlignment="1" applyProtection="1">
      <alignment horizontal="center" vertical="center"/>
    </xf>
    <xf numFmtId="3" fontId="2" fillId="4" borderId="65" xfId="0" applyNumberFormat="1" applyFont="1" applyFill="1" applyBorder="1" applyAlignment="1" applyProtection="1">
      <alignment horizontal="center" vertical="center"/>
    </xf>
    <xf numFmtId="3" fontId="1" fillId="4" borderId="63" xfId="0" applyNumberFormat="1" applyFont="1" applyFill="1" applyBorder="1" applyAlignment="1" applyProtection="1">
      <alignment horizontal="center" vertical="center"/>
    </xf>
    <xf numFmtId="3" fontId="2" fillId="4" borderId="66" xfId="0" applyNumberFormat="1" applyFont="1" applyFill="1" applyBorder="1" applyAlignment="1" applyProtection="1">
      <alignment horizontal="center" vertical="center"/>
    </xf>
    <xf numFmtId="3" fontId="1" fillId="4" borderId="63" xfId="0" applyNumberFormat="1" applyFont="1" applyFill="1" applyBorder="1" applyAlignment="1" applyProtection="1">
      <alignment horizontal="center" vertical="center" shrinkToFit="1"/>
    </xf>
    <xf numFmtId="3" fontId="2" fillId="4" borderId="67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indent="1" shrinkToFit="1"/>
    </xf>
    <xf numFmtId="0" fontId="9" fillId="0" borderId="11" xfId="2" applyFont="1" applyBorder="1" applyAlignment="1">
      <alignment horizontal="left" vertical="center" indent="1" shrinkToFit="1"/>
    </xf>
    <xf numFmtId="3" fontId="10" fillId="2" borderId="45" xfId="0" applyNumberFormat="1" applyFont="1" applyFill="1" applyBorder="1" applyAlignment="1" applyProtection="1">
      <alignment horizontal="center" vertical="center"/>
    </xf>
    <xf numFmtId="3" fontId="10" fillId="2" borderId="15" xfId="0" applyNumberFormat="1" applyFont="1" applyFill="1" applyBorder="1" applyAlignment="1" applyProtection="1">
      <alignment horizontal="center" vertical="center"/>
    </xf>
    <xf numFmtId="3" fontId="10" fillId="2" borderId="22" xfId="0" applyNumberFormat="1" applyFont="1" applyFill="1" applyBorder="1" applyAlignment="1" applyProtection="1">
      <alignment horizontal="center" vertical="center"/>
    </xf>
    <xf numFmtId="3" fontId="11" fillId="2" borderId="49" xfId="0" applyNumberFormat="1" applyFont="1" applyFill="1" applyBorder="1" applyAlignment="1" applyProtection="1">
      <alignment horizontal="center" vertical="center"/>
    </xf>
    <xf numFmtId="3" fontId="11" fillId="2" borderId="48" xfId="0" applyNumberFormat="1" applyFont="1" applyFill="1" applyBorder="1" applyAlignment="1" applyProtection="1">
      <alignment horizontal="center" vertical="center"/>
    </xf>
    <xf numFmtId="3" fontId="11" fillId="2" borderId="20" xfId="0" applyNumberFormat="1" applyFont="1" applyFill="1" applyBorder="1" applyAlignment="1" applyProtection="1">
      <alignment horizontal="center" vertical="center"/>
    </xf>
    <xf numFmtId="3" fontId="2" fillId="0" borderId="11" xfId="0" applyNumberFormat="1" applyFont="1" applyFill="1" applyBorder="1" applyAlignment="1" applyProtection="1">
      <alignment horizontal="center" vertical="center"/>
    </xf>
    <xf numFmtId="3" fontId="2" fillId="0" borderId="68" xfId="0" applyNumberFormat="1" applyFont="1" applyFill="1" applyBorder="1" applyAlignment="1" applyProtection="1">
      <alignment horizontal="center" vertical="center"/>
    </xf>
    <xf numFmtId="3" fontId="2" fillId="0" borderId="69" xfId="0" applyNumberFormat="1" applyFont="1" applyFill="1" applyBorder="1" applyAlignment="1" applyProtection="1">
      <alignment horizontal="center" vertical="center"/>
    </xf>
    <xf numFmtId="3" fontId="2" fillId="2" borderId="70" xfId="0" applyNumberFormat="1" applyFont="1" applyFill="1" applyBorder="1" applyAlignment="1" applyProtection="1">
      <alignment horizontal="center" vertical="center"/>
    </xf>
    <xf numFmtId="3" fontId="2" fillId="0" borderId="71" xfId="0" applyNumberFormat="1" applyFont="1" applyFill="1" applyBorder="1" applyAlignment="1" applyProtection="1">
      <alignment horizontal="center" vertical="center"/>
    </xf>
    <xf numFmtId="3" fontId="10" fillId="2" borderId="70" xfId="0" applyNumberFormat="1" applyFont="1" applyFill="1" applyBorder="1" applyAlignment="1" applyProtection="1">
      <alignment horizontal="center" vertical="center"/>
    </xf>
    <xf numFmtId="3" fontId="2" fillId="4" borderId="72" xfId="0" applyNumberFormat="1" applyFont="1" applyFill="1" applyBorder="1" applyAlignment="1" applyProtection="1">
      <alignment horizontal="center" vertical="center"/>
    </xf>
    <xf numFmtId="3" fontId="2" fillId="0" borderId="11" xfId="0" applyNumberFormat="1" applyFont="1" applyFill="1" applyBorder="1" applyAlignment="1" applyProtection="1">
      <alignment horizontal="center" vertical="center" shrinkToFit="1"/>
    </xf>
    <xf numFmtId="3" fontId="2" fillId="0" borderId="68" xfId="0" applyNumberFormat="1" applyFont="1" applyFill="1" applyBorder="1" applyAlignment="1" applyProtection="1">
      <alignment horizontal="center" vertical="center" shrinkToFit="1"/>
    </xf>
    <xf numFmtId="3" fontId="2" fillId="0" borderId="69" xfId="0" applyNumberFormat="1" applyFont="1" applyFill="1" applyBorder="1" applyAlignment="1" applyProtection="1">
      <alignment horizontal="center" vertical="center" shrinkToFit="1"/>
    </xf>
    <xf numFmtId="3" fontId="2" fillId="0" borderId="71" xfId="0" applyNumberFormat="1" applyFont="1" applyFill="1" applyBorder="1" applyAlignment="1" applyProtection="1">
      <alignment horizontal="center" vertical="center" shrinkToFit="1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73" xfId="0" applyNumberFormat="1" applyFont="1" applyFill="1" applyBorder="1" applyAlignment="1" applyProtection="1">
      <alignment horizontal="center" vertical="center"/>
    </xf>
    <xf numFmtId="3" fontId="10" fillId="2" borderId="21" xfId="0" applyNumberFormat="1" applyFont="1" applyFill="1" applyBorder="1" applyAlignment="1" applyProtection="1">
      <alignment horizontal="center" vertical="center"/>
    </xf>
    <xf numFmtId="3" fontId="2" fillId="3" borderId="11" xfId="1" applyNumberFormat="1" applyFont="1" applyFill="1" applyBorder="1" applyAlignment="1" applyProtection="1">
      <alignment horizontal="center" vertical="center"/>
    </xf>
    <xf numFmtId="3" fontId="2" fillId="3" borderId="71" xfId="1" applyNumberFormat="1" applyFont="1" applyFill="1" applyBorder="1" applyAlignment="1" applyProtection="1">
      <alignment horizontal="center" vertical="center"/>
    </xf>
    <xf numFmtId="3" fontId="2" fillId="3" borderId="69" xfId="1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_ตัวชี้วัด 3_4ตรี" xfId="2"/>
    <cellStyle name="ปกติ_Sheet1" xfId="1"/>
  </cellStyles>
  <dxfs count="0"/>
  <tableStyles count="0" defaultTableStyle="TableStyleMedium2" defaultPivotStyle="PivotStyleLight16"/>
  <colors>
    <mruColors>
      <color rgb="FFFFF2E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67"/>
  <sheetViews>
    <sheetView tabSelected="1" view="pageBreakPreview" zoomScale="130" zoomScaleNormal="100" zoomScaleSheetLayoutView="130" workbookViewId="0">
      <selection activeCell="H33" sqref="H33"/>
    </sheetView>
  </sheetViews>
  <sheetFormatPr defaultRowHeight="15"/>
  <cols>
    <col min="1" max="1" width="33" style="9" customWidth="1"/>
    <col min="2" max="11" width="8.85546875" customWidth="1"/>
    <col min="12" max="12" width="7.85546875" customWidth="1"/>
    <col min="13" max="13" width="1.42578125" customWidth="1"/>
  </cols>
  <sheetData>
    <row r="1" spans="1:13" ht="24" customHeight="1">
      <c r="A1" s="85" t="s">
        <v>71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7.5" customHeight="1" thickBot="1">
      <c r="A2" s="2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9.5" customHeight="1">
      <c r="A3" s="86" t="s">
        <v>0</v>
      </c>
      <c r="B3" s="88" t="s">
        <v>51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3" ht="23.25">
      <c r="A4" s="87"/>
      <c r="B4" s="13" t="s">
        <v>26</v>
      </c>
      <c r="C4" s="33" t="s">
        <v>27</v>
      </c>
      <c r="D4" s="33" t="s">
        <v>28</v>
      </c>
      <c r="E4" s="30" t="s">
        <v>29</v>
      </c>
      <c r="F4" s="69" t="s">
        <v>25</v>
      </c>
      <c r="G4" s="37" t="s">
        <v>53</v>
      </c>
      <c r="H4" s="33" t="s">
        <v>54</v>
      </c>
      <c r="I4" s="33" t="s">
        <v>55</v>
      </c>
      <c r="J4" s="30" t="s">
        <v>57</v>
      </c>
      <c r="K4" s="69" t="s">
        <v>25</v>
      </c>
      <c r="L4" s="91" t="s">
        <v>60</v>
      </c>
    </row>
    <row r="5" spans="1:13" ht="18.75" customHeight="1" thickBot="1">
      <c r="A5" s="12"/>
      <c r="B5" s="11" t="s">
        <v>56</v>
      </c>
      <c r="C5" s="34" t="s">
        <v>50</v>
      </c>
      <c r="D5" s="34" t="s">
        <v>31</v>
      </c>
      <c r="E5" s="31" t="s">
        <v>32</v>
      </c>
      <c r="F5" s="70" t="s">
        <v>59</v>
      </c>
      <c r="G5" s="38" t="s">
        <v>30</v>
      </c>
      <c r="H5" s="34" t="s">
        <v>33</v>
      </c>
      <c r="I5" s="34" t="s">
        <v>34</v>
      </c>
      <c r="J5" s="31" t="s">
        <v>35</v>
      </c>
      <c r="K5" s="70" t="s">
        <v>58</v>
      </c>
      <c r="L5" s="92"/>
    </row>
    <row r="6" spans="1:13" ht="18.600000000000001" customHeight="1">
      <c r="A6" s="1" t="s">
        <v>1</v>
      </c>
      <c r="B6" s="15"/>
      <c r="C6" s="35"/>
      <c r="D6" s="35"/>
      <c r="E6" s="32"/>
      <c r="F6" s="71"/>
      <c r="G6" s="39"/>
      <c r="H6" s="35"/>
      <c r="I6" s="35"/>
      <c r="J6" s="32"/>
      <c r="K6" s="71"/>
      <c r="L6" s="77"/>
    </row>
    <row r="7" spans="1:13" ht="18.600000000000001" customHeight="1">
      <c r="A7" s="2" t="s">
        <v>2</v>
      </c>
      <c r="B7" s="16">
        <v>57</v>
      </c>
      <c r="C7" s="36">
        <v>58</v>
      </c>
      <c r="D7" s="36">
        <v>76</v>
      </c>
      <c r="E7" s="61">
        <v>63</v>
      </c>
      <c r="F7" s="72">
        <f>SUM(B7:E7)</f>
        <v>254</v>
      </c>
      <c r="G7" s="61">
        <v>16</v>
      </c>
      <c r="H7" s="60">
        <v>9</v>
      </c>
      <c r="I7" s="60">
        <v>3</v>
      </c>
      <c r="J7" s="61">
        <v>2</v>
      </c>
      <c r="K7" s="72">
        <f>SUM(G7:J7)</f>
        <v>30</v>
      </c>
      <c r="L7" s="78">
        <f>F7+K7</f>
        <v>284</v>
      </c>
    </row>
    <row r="8" spans="1:13" ht="18.600000000000001" customHeight="1">
      <c r="A8" s="3" t="s">
        <v>80</v>
      </c>
      <c r="B8" s="101">
        <v>32</v>
      </c>
      <c r="C8" s="102">
        <v>15</v>
      </c>
      <c r="D8" s="102"/>
      <c r="E8" s="103"/>
      <c r="F8" s="104">
        <f t="shared" ref="F8:F59" si="0">SUM(B8:E8)</f>
        <v>47</v>
      </c>
      <c r="G8" s="103"/>
      <c r="H8" s="105"/>
      <c r="I8" s="105"/>
      <c r="J8" s="103"/>
      <c r="K8" s="106">
        <f t="shared" ref="K8:K59" si="1">SUM(G8:J8)</f>
        <v>0</v>
      </c>
      <c r="L8" s="107">
        <f t="shared" ref="L8:L59" si="2">F8+K8</f>
        <v>47</v>
      </c>
    </row>
    <row r="9" spans="1:13" ht="18.600000000000001" customHeight="1">
      <c r="A9" s="3" t="s">
        <v>76</v>
      </c>
      <c r="B9" s="108">
        <v>3</v>
      </c>
      <c r="C9" s="109">
        <v>3</v>
      </c>
      <c r="D9" s="109">
        <v>7</v>
      </c>
      <c r="E9" s="110">
        <v>3</v>
      </c>
      <c r="F9" s="104">
        <f t="shared" si="0"/>
        <v>16</v>
      </c>
      <c r="G9" s="110">
        <v>1</v>
      </c>
      <c r="H9" s="111"/>
      <c r="I9" s="111"/>
      <c r="J9" s="110"/>
      <c r="K9" s="104">
        <f t="shared" si="1"/>
        <v>1</v>
      </c>
      <c r="L9" s="107">
        <f t="shared" si="2"/>
        <v>17</v>
      </c>
    </row>
    <row r="10" spans="1:13" ht="18.600000000000001" customHeight="1">
      <c r="A10" s="4" t="s">
        <v>77</v>
      </c>
      <c r="B10" s="101">
        <v>3</v>
      </c>
      <c r="C10" s="102">
        <v>3</v>
      </c>
      <c r="D10" s="102">
        <v>14</v>
      </c>
      <c r="E10" s="103">
        <v>6</v>
      </c>
      <c r="F10" s="104">
        <f t="shared" si="0"/>
        <v>26</v>
      </c>
      <c r="G10" s="103">
        <v>1</v>
      </c>
      <c r="H10" s="105"/>
      <c r="I10" s="105"/>
      <c r="J10" s="103"/>
      <c r="K10" s="104">
        <f t="shared" si="1"/>
        <v>1</v>
      </c>
      <c r="L10" s="107">
        <f t="shared" si="2"/>
        <v>27</v>
      </c>
    </row>
    <row r="11" spans="1:13" ht="18.600000000000001" customHeight="1">
      <c r="A11" s="4" t="s">
        <v>78</v>
      </c>
      <c r="B11" s="101">
        <v>3</v>
      </c>
      <c r="C11" s="102">
        <v>1</v>
      </c>
      <c r="D11" s="102">
        <v>12</v>
      </c>
      <c r="E11" s="103">
        <v>4</v>
      </c>
      <c r="F11" s="104">
        <f t="shared" si="0"/>
        <v>20</v>
      </c>
      <c r="G11" s="103"/>
      <c r="H11" s="105"/>
      <c r="I11" s="105"/>
      <c r="J11" s="103"/>
      <c r="K11" s="106">
        <f t="shared" si="1"/>
        <v>0</v>
      </c>
      <c r="L11" s="107">
        <f t="shared" si="2"/>
        <v>20</v>
      </c>
    </row>
    <row r="12" spans="1:13" ht="18.600000000000001" customHeight="1">
      <c r="A12" s="2" t="s">
        <v>79</v>
      </c>
      <c r="B12" s="16">
        <v>3</v>
      </c>
      <c r="C12" s="36">
        <v>1</v>
      </c>
      <c r="D12" s="36">
        <v>17</v>
      </c>
      <c r="E12" s="61">
        <v>4</v>
      </c>
      <c r="F12" s="74">
        <f t="shared" si="0"/>
        <v>25</v>
      </c>
      <c r="G12" s="61"/>
      <c r="H12" s="54"/>
      <c r="I12" s="54"/>
      <c r="J12" s="61"/>
      <c r="K12" s="96">
        <f t="shared" si="1"/>
        <v>0</v>
      </c>
      <c r="L12" s="80">
        <f t="shared" si="2"/>
        <v>25</v>
      </c>
    </row>
    <row r="13" spans="1:13" ht="18.600000000000001" customHeight="1" thickBot="1">
      <c r="A13" s="5" t="s">
        <v>3</v>
      </c>
      <c r="B13" s="17">
        <f>SUM(B7:B12)</f>
        <v>101</v>
      </c>
      <c r="C13" s="50">
        <f t="shared" ref="C13:L13" si="3">SUM(C7:C12)</f>
        <v>81</v>
      </c>
      <c r="D13" s="50">
        <f t="shared" si="3"/>
        <v>126</v>
      </c>
      <c r="E13" s="48">
        <f t="shared" si="3"/>
        <v>80</v>
      </c>
      <c r="F13" s="18">
        <f t="shared" si="3"/>
        <v>388</v>
      </c>
      <c r="G13" s="48">
        <f t="shared" si="3"/>
        <v>18</v>
      </c>
      <c r="H13" s="50">
        <f t="shared" si="3"/>
        <v>9</v>
      </c>
      <c r="I13" s="50">
        <f t="shared" si="3"/>
        <v>3</v>
      </c>
      <c r="J13" s="48">
        <f t="shared" si="3"/>
        <v>2</v>
      </c>
      <c r="K13" s="18">
        <f t="shared" si="3"/>
        <v>32</v>
      </c>
      <c r="L13" s="81">
        <f t="shared" si="3"/>
        <v>420</v>
      </c>
    </row>
    <row r="14" spans="1:13" ht="18.600000000000001" customHeight="1">
      <c r="A14" s="19" t="s">
        <v>4</v>
      </c>
      <c r="B14" s="20"/>
      <c r="C14" s="51"/>
      <c r="D14" s="51"/>
      <c r="E14" s="64"/>
      <c r="F14" s="74"/>
      <c r="G14" s="64"/>
      <c r="H14" s="51"/>
      <c r="I14" s="51"/>
      <c r="J14" s="64"/>
      <c r="K14" s="74"/>
      <c r="L14" s="80"/>
    </row>
    <row r="15" spans="1:13" ht="18.600000000000001" customHeight="1">
      <c r="A15" s="93" t="s">
        <v>38</v>
      </c>
      <c r="B15" s="112">
        <v>271</v>
      </c>
      <c r="C15" s="60">
        <v>169</v>
      </c>
      <c r="D15" s="60">
        <v>22</v>
      </c>
      <c r="E15" s="113">
        <v>12</v>
      </c>
      <c r="F15" s="72">
        <f t="shared" si="0"/>
        <v>474</v>
      </c>
      <c r="G15" s="113">
        <v>5</v>
      </c>
      <c r="H15" s="60">
        <v>1</v>
      </c>
      <c r="I15" s="60"/>
      <c r="J15" s="113"/>
      <c r="K15" s="72">
        <f t="shared" si="1"/>
        <v>6</v>
      </c>
      <c r="L15" s="78">
        <f t="shared" si="2"/>
        <v>480</v>
      </c>
    </row>
    <row r="16" spans="1:13" ht="18.600000000000001" customHeight="1">
      <c r="A16" s="4" t="s">
        <v>36</v>
      </c>
      <c r="B16" s="101"/>
      <c r="C16" s="105"/>
      <c r="D16" s="105">
        <v>183</v>
      </c>
      <c r="E16" s="103">
        <v>229</v>
      </c>
      <c r="F16" s="104">
        <f t="shared" si="0"/>
        <v>412</v>
      </c>
      <c r="G16" s="103">
        <v>21</v>
      </c>
      <c r="H16" s="105">
        <v>8</v>
      </c>
      <c r="I16" s="105">
        <v>2</v>
      </c>
      <c r="J16" s="103"/>
      <c r="K16" s="104">
        <f t="shared" si="1"/>
        <v>31</v>
      </c>
      <c r="L16" s="107">
        <f t="shared" si="2"/>
        <v>443</v>
      </c>
    </row>
    <row r="17" spans="1:12" ht="18.600000000000001" customHeight="1">
      <c r="A17" s="2" t="s">
        <v>37</v>
      </c>
      <c r="B17" s="16">
        <v>218</v>
      </c>
      <c r="C17" s="54">
        <v>128</v>
      </c>
      <c r="D17" s="54">
        <v>147</v>
      </c>
      <c r="E17" s="61">
        <v>134</v>
      </c>
      <c r="F17" s="74">
        <f t="shared" si="0"/>
        <v>627</v>
      </c>
      <c r="G17" s="61">
        <v>34</v>
      </c>
      <c r="H17" s="54">
        <v>6</v>
      </c>
      <c r="I17" s="54"/>
      <c r="J17" s="61"/>
      <c r="K17" s="74">
        <f t="shared" si="1"/>
        <v>40</v>
      </c>
      <c r="L17" s="80">
        <f t="shared" si="2"/>
        <v>667</v>
      </c>
    </row>
    <row r="18" spans="1:12" ht="18.600000000000001" customHeight="1" thickBot="1">
      <c r="A18" s="5" t="s">
        <v>5</v>
      </c>
      <c r="B18" s="17">
        <f>SUM(B15:B17)</f>
        <v>489</v>
      </c>
      <c r="C18" s="50">
        <f t="shared" ref="C18:L18" si="4">SUM(C15:C17)</f>
        <v>297</v>
      </c>
      <c r="D18" s="50">
        <f t="shared" si="4"/>
        <v>352</v>
      </c>
      <c r="E18" s="48">
        <f t="shared" si="4"/>
        <v>375</v>
      </c>
      <c r="F18" s="18">
        <f t="shared" si="4"/>
        <v>1513</v>
      </c>
      <c r="G18" s="48">
        <f t="shared" si="4"/>
        <v>60</v>
      </c>
      <c r="H18" s="50">
        <f t="shared" si="4"/>
        <v>15</v>
      </c>
      <c r="I18" s="50">
        <f t="shared" si="4"/>
        <v>2</v>
      </c>
      <c r="J18" s="98">
        <f t="shared" si="4"/>
        <v>0</v>
      </c>
      <c r="K18" s="18">
        <f t="shared" si="4"/>
        <v>77</v>
      </c>
      <c r="L18" s="81">
        <f t="shared" si="4"/>
        <v>1590</v>
      </c>
    </row>
    <row r="19" spans="1:12" ht="18.600000000000001" customHeight="1">
      <c r="A19" s="19" t="s">
        <v>6</v>
      </c>
      <c r="B19" s="20"/>
      <c r="C19" s="51"/>
      <c r="D19" s="51"/>
      <c r="E19" s="64"/>
      <c r="F19" s="74"/>
      <c r="G19" s="64"/>
      <c r="H19" s="51"/>
      <c r="I19" s="51"/>
      <c r="J19" s="64"/>
      <c r="K19" s="74"/>
      <c r="L19" s="80"/>
    </row>
    <row r="20" spans="1:12" ht="18.600000000000001" customHeight="1">
      <c r="A20" s="6" t="s">
        <v>7</v>
      </c>
      <c r="B20" s="112">
        <v>63</v>
      </c>
      <c r="C20" s="60">
        <v>68</v>
      </c>
      <c r="D20" s="60">
        <v>95</v>
      </c>
      <c r="E20" s="113">
        <v>101</v>
      </c>
      <c r="F20" s="72">
        <f t="shared" si="0"/>
        <v>327</v>
      </c>
      <c r="G20" s="113">
        <v>67</v>
      </c>
      <c r="H20" s="60">
        <v>9</v>
      </c>
      <c r="I20" s="60"/>
      <c r="J20" s="113"/>
      <c r="K20" s="72">
        <f t="shared" si="1"/>
        <v>76</v>
      </c>
      <c r="L20" s="78">
        <f t="shared" si="2"/>
        <v>403</v>
      </c>
    </row>
    <row r="21" spans="1:12" ht="18.600000000000001" customHeight="1">
      <c r="A21" s="4" t="s">
        <v>8</v>
      </c>
      <c r="B21" s="101">
        <v>63</v>
      </c>
      <c r="C21" s="105">
        <v>86</v>
      </c>
      <c r="D21" s="105">
        <v>84</v>
      </c>
      <c r="E21" s="103">
        <v>88</v>
      </c>
      <c r="F21" s="104">
        <f t="shared" si="0"/>
        <v>321</v>
      </c>
      <c r="G21" s="103">
        <v>31</v>
      </c>
      <c r="H21" s="105">
        <v>12</v>
      </c>
      <c r="I21" s="105">
        <v>3</v>
      </c>
      <c r="J21" s="103">
        <v>1</v>
      </c>
      <c r="K21" s="104">
        <f t="shared" si="1"/>
        <v>47</v>
      </c>
      <c r="L21" s="107">
        <f t="shared" si="2"/>
        <v>368</v>
      </c>
    </row>
    <row r="22" spans="1:12" ht="18.600000000000001" customHeight="1">
      <c r="A22" s="2" t="s">
        <v>9</v>
      </c>
      <c r="B22" s="16">
        <v>83</v>
      </c>
      <c r="C22" s="54">
        <v>84</v>
      </c>
      <c r="D22" s="54">
        <v>86</v>
      </c>
      <c r="E22" s="61">
        <v>64</v>
      </c>
      <c r="F22" s="74">
        <f t="shared" si="0"/>
        <v>317</v>
      </c>
      <c r="G22" s="61">
        <v>56</v>
      </c>
      <c r="H22" s="54">
        <v>18</v>
      </c>
      <c r="I22" s="54">
        <v>3</v>
      </c>
      <c r="J22" s="61"/>
      <c r="K22" s="74">
        <f t="shared" si="1"/>
        <v>77</v>
      </c>
      <c r="L22" s="80">
        <f t="shared" si="2"/>
        <v>394</v>
      </c>
    </row>
    <row r="23" spans="1:12" ht="18.600000000000001" customHeight="1" thickBot="1">
      <c r="A23" s="7" t="s">
        <v>10</v>
      </c>
      <c r="B23" s="21">
        <f>SUM(B20:B22)</f>
        <v>209</v>
      </c>
      <c r="C23" s="55">
        <f t="shared" ref="C23:L23" si="5">SUM(C20:C22)</f>
        <v>238</v>
      </c>
      <c r="D23" s="55">
        <f t="shared" si="5"/>
        <v>265</v>
      </c>
      <c r="E23" s="49">
        <f t="shared" si="5"/>
        <v>253</v>
      </c>
      <c r="F23" s="22">
        <f t="shared" si="5"/>
        <v>965</v>
      </c>
      <c r="G23" s="49">
        <f t="shared" si="5"/>
        <v>154</v>
      </c>
      <c r="H23" s="55">
        <f t="shared" si="5"/>
        <v>39</v>
      </c>
      <c r="I23" s="55">
        <f t="shared" si="5"/>
        <v>6</v>
      </c>
      <c r="J23" s="49">
        <f t="shared" si="5"/>
        <v>1</v>
      </c>
      <c r="K23" s="22">
        <f t="shared" si="5"/>
        <v>200</v>
      </c>
      <c r="L23" s="83">
        <f t="shared" si="5"/>
        <v>1165</v>
      </c>
    </row>
    <row r="24" spans="1:12" ht="18.600000000000001" customHeight="1">
      <c r="A24" s="19" t="s">
        <v>11</v>
      </c>
      <c r="B24" s="20"/>
      <c r="C24" s="51"/>
      <c r="D24" s="51"/>
      <c r="E24" s="64"/>
      <c r="F24" s="74"/>
      <c r="G24" s="64"/>
      <c r="H24" s="51"/>
      <c r="I24" s="51"/>
      <c r="J24" s="64"/>
      <c r="K24" s="74"/>
      <c r="L24" s="80"/>
    </row>
    <row r="25" spans="1:12" ht="18.600000000000001" customHeight="1">
      <c r="A25" s="40" t="s">
        <v>61</v>
      </c>
      <c r="B25" s="112">
        <v>2163</v>
      </c>
      <c r="C25" s="60">
        <v>58</v>
      </c>
      <c r="D25" s="60"/>
      <c r="E25" s="113"/>
      <c r="F25" s="72">
        <f t="shared" si="0"/>
        <v>2221</v>
      </c>
      <c r="G25" s="113"/>
      <c r="H25" s="60"/>
      <c r="I25" s="60"/>
      <c r="J25" s="113"/>
      <c r="K25" s="114">
        <f t="shared" si="1"/>
        <v>0</v>
      </c>
      <c r="L25" s="78">
        <f t="shared" si="2"/>
        <v>2221</v>
      </c>
    </row>
    <row r="26" spans="1:12" ht="18.600000000000001" customHeight="1">
      <c r="A26" s="41" t="s">
        <v>39</v>
      </c>
      <c r="B26" s="115"/>
      <c r="C26" s="116">
        <v>8</v>
      </c>
      <c r="D26" s="116">
        <v>119</v>
      </c>
      <c r="E26" s="117">
        <v>80</v>
      </c>
      <c r="F26" s="104">
        <f t="shared" si="0"/>
        <v>207</v>
      </c>
      <c r="G26" s="117">
        <v>71</v>
      </c>
      <c r="H26" s="116">
        <v>19</v>
      </c>
      <c r="I26" s="116">
        <v>11</v>
      </c>
      <c r="J26" s="117">
        <v>2</v>
      </c>
      <c r="K26" s="104">
        <f t="shared" si="1"/>
        <v>103</v>
      </c>
      <c r="L26" s="107">
        <f t="shared" si="2"/>
        <v>310</v>
      </c>
    </row>
    <row r="27" spans="1:12" ht="18.600000000000001" customHeight="1">
      <c r="A27" s="41" t="s">
        <v>40</v>
      </c>
      <c r="B27" s="115">
        <v>24</v>
      </c>
      <c r="C27" s="116">
        <v>154</v>
      </c>
      <c r="D27" s="116">
        <v>83</v>
      </c>
      <c r="E27" s="117">
        <v>78</v>
      </c>
      <c r="F27" s="104">
        <f t="shared" si="0"/>
        <v>339</v>
      </c>
      <c r="G27" s="117">
        <v>45</v>
      </c>
      <c r="H27" s="116">
        <v>19</v>
      </c>
      <c r="I27" s="116">
        <v>4</v>
      </c>
      <c r="J27" s="117"/>
      <c r="K27" s="104">
        <f t="shared" si="1"/>
        <v>68</v>
      </c>
      <c r="L27" s="107">
        <f t="shared" si="2"/>
        <v>407</v>
      </c>
    </row>
    <row r="28" spans="1:12" ht="18.600000000000001" customHeight="1">
      <c r="A28" s="41" t="s">
        <v>41</v>
      </c>
      <c r="B28" s="115">
        <v>11</v>
      </c>
      <c r="C28" s="116">
        <v>121</v>
      </c>
      <c r="D28" s="116">
        <v>117</v>
      </c>
      <c r="E28" s="117">
        <v>100</v>
      </c>
      <c r="F28" s="104">
        <f t="shared" si="0"/>
        <v>349</v>
      </c>
      <c r="G28" s="117">
        <v>11</v>
      </c>
      <c r="H28" s="116">
        <v>4</v>
      </c>
      <c r="I28" s="116">
        <v>4</v>
      </c>
      <c r="J28" s="117">
        <v>1</v>
      </c>
      <c r="K28" s="104">
        <f t="shared" si="1"/>
        <v>20</v>
      </c>
      <c r="L28" s="107">
        <f t="shared" si="2"/>
        <v>369</v>
      </c>
    </row>
    <row r="29" spans="1:12" ht="18.600000000000001" customHeight="1">
      <c r="A29" s="41" t="s">
        <v>42</v>
      </c>
      <c r="B29" s="115">
        <v>5</v>
      </c>
      <c r="C29" s="116">
        <v>150</v>
      </c>
      <c r="D29" s="116">
        <v>137</v>
      </c>
      <c r="E29" s="117">
        <v>118</v>
      </c>
      <c r="F29" s="104">
        <f t="shared" si="0"/>
        <v>410</v>
      </c>
      <c r="G29" s="117">
        <v>30</v>
      </c>
      <c r="H29" s="116">
        <v>6</v>
      </c>
      <c r="I29" s="116"/>
      <c r="J29" s="117"/>
      <c r="K29" s="104">
        <f t="shared" si="1"/>
        <v>36</v>
      </c>
      <c r="L29" s="107">
        <f t="shared" si="2"/>
        <v>446</v>
      </c>
    </row>
    <row r="30" spans="1:12" ht="18.600000000000001" customHeight="1">
      <c r="A30" s="41" t="s">
        <v>43</v>
      </c>
      <c r="B30" s="115">
        <v>24</v>
      </c>
      <c r="C30" s="116">
        <v>121</v>
      </c>
      <c r="D30" s="116">
        <v>74</v>
      </c>
      <c r="E30" s="117">
        <v>61</v>
      </c>
      <c r="F30" s="104">
        <f t="shared" si="0"/>
        <v>280</v>
      </c>
      <c r="G30" s="117">
        <v>28</v>
      </c>
      <c r="H30" s="116">
        <v>18</v>
      </c>
      <c r="I30" s="116">
        <v>3</v>
      </c>
      <c r="J30" s="117">
        <v>3</v>
      </c>
      <c r="K30" s="104">
        <f t="shared" si="1"/>
        <v>52</v>
      </c>
      <c r="L30" s="107">
        <f t="shared" si="2"/>
        <v>332</v>
      </c>
    </row>
    <row r="31" spans="1:12" ht="18.600000000000001" customHeight="1">
      <c r="A31" s="41" t="s">
        <v>44</v>
      </c>
      <c r="B31" s="115">
        <v>12</v>
      </c>
      <c r="C31" s="116">
        <v>121</v>
      </c>
      <c r="D31" s="116">
        <v>160</v>
      </c>
      <c r="E31" s="117">
        <v>134</v>
      </c>
      <c r="F31" s="104">
        <f t="shared" si="0"/>
        <v>427</v>
      </c>
      <c r="G31" s="117">
        <v>18</v>
      </c>
      <c r="H31" s="116">
        <v>6</v>
      </c>
      <c r="I31" s="116">
        <v>2</v>
      </c>
      <c r="J31" s="117"/>
      <c r="K31" s="104">
        <f t="shared" si="1"/>
        <v>26</v>
      </c>
      <c r="L31" s="107">
        <f t="shared" si="2"/>
        <v>453</v>
      </c>
    </row>
    <row r="32" spans="1:12" ht="18.600000000000001" customHeight="1">
      <c r="A32" s="41" t="s">
        <v>45</v>
      </c>
      <c r="B32" s="115">
        <v>10</v>
      </c>
      <c r="C32" s="116">
        <v>91</v>
      </c>
      <c r="D32" s="116">
        <v>89</v>
      </c>
      <c r="E32" s="117">
        <v>90</v>
      </c>
      <c r="F32" s="104">
        <f t="shared" si="0"/>
        <v>280</v>
      </c>
      <c r="G32" s="117">
        <v>38</v>
      </c>
      <c r="H32" s="116">
        <v>12</v>
      </c>
      <c r="I32" s="116">
        <v>7</v>
      </c>
      <c r="J32" s="117">
        <v>6</v>
      </c>
      <c r="K32" s="104">
        <f t="shared" si="1"/>
        <v>63</v>
      </c>
      <c r="L32" s="107">
        <f t="shared" si="2"/>
        <v>343</v>
      </c>
    </row>
    <row r="33" spans="1:12" ht="18.600000000000001" customHeight="1">
      <c r="A33" s="42" t="s">
        <v>46</v>
      </c>
      <c r="B33" s="115">
        <v>30</v>
      </c>
      <c r="C33" s="116">
        <v>122</v>
      </c>
      <c r="D33" s="116">
        <v>123</v>
      </c>
      <c r="E33" s="117">
        <v>96</v>
      </c>
      <c r="F33" s="104">
        <f t="shared" si="0"/>
        <v>371</v>
      </c>
      <c r="G33" s="117">
        <v>22</v>
      </c>
      <c r="H33" s="116">
        <v>8</v>
      </c>
      <c r="I33" s="116">
        <v>1</v>
      </c>
      <c r="J33" s="117">
        <v>1</v>
      </c>
      <c r="K33" s="104">
        <f t="shared" si="1"/>
        <v>32</v>
      </c>
      <c r="L33" s="107">
        <f t="shared" si="2"/>
        <v>403</v>
      </c>
    </row>
    <row r="34" spans="1:12" ht="18.600000000000001" customHeight="1">
      <c r="A34" s="42" t="s">
        <v>62</v>
      </c>
      <c r="B34" s="115">
        <v>17</v>
      </c>
      <c r="C34" s="116">
        <v>153</v>
      </c>
      <c r="D34" s="116">
        <v>53</v>
      </c>
      <c r="E34" s="117">
        <v>57</v>
      </c>
      <c r="F34" s="104">
        <f t="shared" si="0"/>
        <v>280</v>
      </c>
      <c r="G34" s="117">
        <v>41</v>
      </c>
      <c r="H34" s="116">
        <v>4</v>
      </c>
      <c r="I34" s="116">
        <v>2</v>
      </c>
      <c r="J34" s="117"/>
      <c r="K34" s="104">
        <f t="shared" si="1"/>
        <v>47</v>
      </c>
      <c r="L34" s="107">
        <f t="shared" si="2"/>
        <v>327</v>
      </c>
    </row>
    <row r="35" spans="1:12" ht="18.600000000000001" customHeight="1">
      <c r="A35" s="42" t="s">
        <v>47</v>
      </c>
      <c r="B35" s="115">
        <v>7</v>
      </c>
      <c r="C35" s="116">
        <v>180</v>
      </c>
      <c r="D35" s="116">
        <v>144</v>
      </c>
      <c r="E35" s="117">
        <v>137</v>
      </c>
      <c r="F35" s="104">
        <f t="shared" si="0"/>
        <v>468</v>
      </c>
      <c r="G35" s="117">
        <v>23</v>
      </c>
      <c r="H35" s="116">
        <v>41</v>
      </c>
      <c r="I35" s="116">
        <v>7</v>
      </c>
      <c r="J35" s="117">
        <v>1</v>
      </c>
      <c r="K35" s="104">
        <f t="shared" si="1"/>
        <v>72</v>
      </c>
      <c r="L35" s="107">
        <f t="shared" si="2"/>
        <v>540</v>
      </c>
    </row>
    <row r="36" spans="1:12" ht="18.600000000000001" customHeight="1">
      <c r="A36" s="42" t="s">
        <v>48</v>
      </c>
      <c r="B36" s="115">
        <v>23</v>
      </c>
      <c r="C36" s="116">
        <v>150</v>
      </c>
      <c r="D36" s="116">
        <v>167</v>
      </c>
      <c r="E36" s="117">
        <v>153</v>
      </c>
      <c r="F36" s="104">
        <f t="shared" si="0"/>
        <v>493</v>
      </c>
      <c r="G36" s="117">
        <v>32</v>
      </c>
      <c r="H36" s="116">
        <v>14</v>
      </c>
      <c r="I36" s="116">
        <v>8</v>
      </c>
      <c r="J36" s="117">
        <v>3</v>
      </c>
      <c r="K36" s="104">
        <f t="shared" si="1"/>
        <v>57</v>
      </c>
      <c r="L36" s="107">
        <f t="shared" si="2"/>
        <v>550</v>
      </c>
    </row>
    <row r="37" spans="1:12" ht="18.600000000000001" customHeight="1">
      <c r="A37" s="41" t="s">
        <v>63</v>
      </c>
      <c r="B37" s="115">
        <v>13</v>
      </c>
      <c r="C37" s="116">
        <v>121</v>
      </c>
      <c r="D37" s="116">
        <v>105</v>
      </c>
      <c r="E37" s="117">
        <v>90</v>
      </c>
      <c r="F37" s="104">
        <f t="shared" si="0"/>
        <v>329</v>
      </c>
      <c r="G37" s="117">
        <v>50</v>
      </c>
      <c r="H37" s="116">
        <v>23</v>
      </c>
      <c r="I37" s="116">
        <v>6</v>
      </c>
      <c r="J37" s="117">
        <v>2</v>
      </c>
      <c r="K37" s="104">
        <f t="shared" si="1"/>
        <v>81</v>
      </c>
      <c r="L37" s="107">
        <f t="shared" si="2"/>
        <v>410</v>
      </c>
    </row>
    <row r="38" spans="1:12" ht="18.600000000000001" customHeight="1">
      <c r="A38" s="43" t="s">
        <v>49</v>
      </c>
      <c r="B38" s="115">
        <v>24</v>
      </c>
      <c r="C38" s="116">
        <v>120</v>
      </c>
      <c r="D38" s="116">
        <v>100</v>
      </c>
      <c r="E38" s="117">
        <v>84</v>
      </c>
      <c r="F38" s="104">
        <f t="shared" si="0"/>
        <v>328</v>
      </c>
      <c r="G38" s="117">
        <v>52</v>
      </c>
      <c r="H38" s="116">
        <v>22</v>
      </c>
      <c r="I38" s="116">
        <v>7</v>
      </c>
      <c r="J38" s="117"/>
      <c r="K38" s="104">
        <f t="shared" si="1"/>
        <v>81</v>
      </c>
      <c r="L38" s="107">
        <f t="shared" si="2"/>
        <v>409</v>
      </c>
    </row>
    <row r="39" spans="1:12" ht="18.600000000000001" customHeight="1">
      <c r="A39" s="41" t="s">
        <v>12</v>
      </c>
      <c r="B39" s="115">
        <v>12</v>
      </c>
      <c r="C39" s="116">
        <v>93</v>
      </c>
      <c r="D39" s="116">
        <v>132</v>
      </c>
      <c r="E39" s="117">
        <v>96</v>
      </c>
      <c r="F39" s="104">
        <f t="shared" si="0"/>
        <v>333</v>
      </c>
      <c r="G39" s="117">
        <v>11</v>
      </c>
      <c r="H39" s="116">
        <v>2</v>
      </c>
      <c r="I39" s="116">
        <v>1</v>
      </c>
      <c r="J39" s="117"/>
      <c r="K39" s="104">
        <f t="shared" si="1"/>
        <v>14</v>
      </c>
      <c r="L39" s="107">
        <f t="shared" si="2"/>
        <v>347</v>
      </c>
    </row>
    <row r="40" spans="1:12" ht="18.600000000000001" customHeight="1">
      <c r="A40" s="94" t="s">
        <v>75</v>
      </c>
      <c r="B40" s="115">
        <v>26</v>
      </c>
      <c r="C40" s="116">
        <v>91</v>
      </c>
      <c r="D40" s="116">
        <v>79</v>
      </c>
      <c r="E40" s="117">
        <v>68</v>
      </c>
      <c r="F40" s="104">
        <f t="shared" si="0"/>
        <v>264</v>
      </c>
      <c r="G40" s="117">
        <v>13</v>
      </c>
      <c r="H40" s="116">
        <v>2</v>
      </c>
      <c r="I40" s="116">
        <v>1</v>
      </c>
      <c r="J40" s="117">
        <v>1</v>
      </c>
      <c r="K40" s="104">
        <f t="shared" si="1"/>
        <v>17</v>
      </c>
      <c r="L40" s="107">
        <f t="shared" si="2"/>
        <v>281</v>
      </c>
    </row>
    <row r="41" spans="1:12" ht="18.600000000000001" customHeight="1">
      <c r="A41" s="42" t="s">
        <v>64</v>
      </c>
      <c r="B41" s="115">
        <v>4</v>
      </c>
      <c r="C41" s="116">
        <v>92</v>
      </c>
      <c r="D41" s="116">
        <v>73</v>
      </c>
      <c r="E41" s="117">
        <v>60</v>
      </c>
      <c r="F41" s="104">
        <f t="shared" si="0"/>
        <v>229</v>
      </c>
      <c r="G41" s="117">
        <v>30</v>
      </c>
      <c r="H41" s="116">
        <v>11</v>
      </c>
      <c r="I41" s="116">
        <v>5</v>
      </c>
      <c r="J41" s="117">
        <v>2</v>
      </c>
      <c r="K41" s="104">
        <f t="shared" si="1"/>
        <v>48</v>
      </c>
      <c r="L41" s="107">
        <f t="shared" si="2"/>
        <v>277</v>
      </c>
    </row>
    <row r="42" spans="1:12" ht="18.600000000000001" customHeight="1">
      <c r="A42" s="41" t="s">
        <v>13</v>
      </c>
      <c r="B42" s="115">
        <v>24</v>
      </c>
      <c r="C42" s="116">
        <v>91</v>
      </c>
      <c r="D42" s="116">
        <v>93</v>
      </c>
      <c r="E42" s="117">
        <v>98</v>
      </c>
      <c r="F42" s="104">
        <f t="shared" si="0"/>
        <v>306</v>
      </c>
      <c r="G42" s="117">
        <v>42</v>
      </c>
      <c r="H42" s="116">
        <v>29</v>
      </c>
      <c r="I42" s="116">
        <v>15</v>
      </c>
      <c r="J42" s="117">
        <v>1</v>
      </c>
      <c r="K42" s="104">
        <f t="shared" si="1"/>
        <v>87</v>
      </c>
      <c r="L42" s="107">
        <f t="shared" si="2"/>
        <v>393</v>
      </c>
    </row>
    <row r="43" spans="1:12" ht="18.600000000000001" customHeight="1">
      <c r="A43" s="41" t="s">
        <v>65</v>
      </c>
      <c r="B43" s="115">
        <v>240</v>
      </c>
      <c r="C43" s="116">
        <v>145</v>
      </c>
      <c r="D43" s="116">
        <v>62</v>
      </c>
      <c r="E43" s="117">
        <v>53</v>
      </c>
      <c r="F43" s="104">
        <f t="shared" si="0"/>
        <v>500</v>
      </c>
      <c r="G43" s="117">
        <v>20</v>
      </c>
      <c r="H43" s="116"/>
      <c r="I43" s="116"/>
      <c r="J43" s="117"/>
      <c r="K43" s="104">
        <f t="shared" si="1"/>
        <v>20</v>
      </c>
      <c r="L43" s="107">
        <f t="shared" si="2"/>
        <v>520</v>
      </c>
    </row>
    <row r="44" spans="1:12" ht="18.600000000000001" customHeight="1">
      <c r="A44" s="41" t="s">
        <v>66</v>
      </c>
      <c r="B44" s="115">
        <v>21</v>
      </c>
      <c r="C44" s="116">
        <v>93</v>
      </c>
      <c r="D44" s="116">
        <v>90</v>
      </c>
      <c r="E44" s="117">
        <v>72</v>
      </c>
      <c r="F44" s="104">
        <f t="shared" si="0"/>
        <v>276</v>
      </c>
      <c r="G44" s="117">
        <v>18</v>
      </c>
      <c r="H44" s="116">
        <v>14</v>
      </c>
      <c r="I44" s="116">
        <v>4</v>
      </c>
      <c r="J44" s="117"/>
      <c r="K44" s="104">
        <f t="shared" si="1"/>
        <v>36</v>
      </c>
      <c r="L44" s="107">
        <f t="shared" si="2"/>
        <v>312</v>
      </c>
    </row>
    <row r="45" spans="1:12" ht="18.600000000000001" customHeight="1">
      <c r="A45" s="41" t="s">
        <v>67</v>
      </c>
      <c r="B45" s="115">
        <v>20</v>
      </c>
      <c r="C45" s="116">
        <v>90</v>
      </c>
      <c r="D45" s="116">
        <v>87</v>
      </c>
      <c r="E45" s="117">
        <v>74</v>
      </c>
      <c r="F45" s="104">
        <f t="shared" si="0"/>
        <v>271</v>
      </c>
      <c r="G45" s="117">
        <v>16</v>
      </c>
      <c r="H45" s="116">
        <v>6</v>
      </c>
      <c r="I45" s="116">
        <v>1</v>
      </c>
      <c r="J45" s="117"/>
      <c r="K45" s="104">
        <f t="shared" si="1"/>
        <v>23</v>
      </c>
      <c r="L45" s="107">
        <f t="shared" si="2"/>
        <v>294</v>
      </c>
    </row>
    <row r="46" spans="1:12" ht="18.600000000000001" customHeight="1">
      <c r="A46" s="41" t="s">
        <v>68</v>
      </c>
      <c r="B46" s="115"/>
      <c r="C46" s="116">
        <v>5</v>
      </c>
      <c r="D46" s="116">
        <v>74</v>
      </c>
      <c r="E46" s="117">
        <v>56</v>
      </c>
      <c r="F46" s="104">
        <f t="shared" si="0"/>
        <v>135</v>
      </c>
      <c r="G46" s="117">
        <v>48</v>
      </c>
      <c r="H46" s="116"/>
      <c r="I46" s="116"/>
      <c r="J46" s="117"/>
      <c r="K46" s="104">
        <f t="shared" si="1"/>
        <v>48</v>
      </c>
      <c r="L46" s="107">
        <f t="shared" si="2"/>
        <v>183</v>
      </c>
    </row>
    <row r="47" spans="1:12" ht="18.600000000000001" customHeight="1">
      <c r="A47" s="42" t="s">
        <v>69</v>
      </c>
      <c r="B47" s="115"/>
      <c r="C47" s="116"/>
      <c r="D47" s="116">
        <v>10</v>
      </c>
      <c r="E47" s="117">
        <v>46</v>
      </c>
      <c r="F47" s="104">
        <f t="shared" si="0"/>
        <v>56</v>
      </c>
      <c r="G47" s="117"/>
      <c r="H47" s="116"/>
      <c r="I47" s="116"/>
      <c r="J47" s="117"/>
      <c r="K47" s="106">
        <f t="shared" si="1"/>
        <v>0</v>
      </c>
      <c r="L47" s="107">
        <f t="shared" si="2"/>
        <v>56</v>
      </c>
    </row>
    <row r="48" spans="1:12" ht="18.600000000000001" customHeight="1">
      <c r="A48" s="44" t="s">
        <v>70</v>
      </c>
      <c r="B48" s="101">
        <v>27</v>
      </c>
      <c r="C48" s="105">
        <v>127</v>
      </c>
      <c r="D48" s="105"/>
      <c r="E48" s="103"/>
      <c r="F48" s="104">
        <f t="shared" si="0"/>
        <v>154</v>
      </c>
      <c r="G48" s="103"/>
      <c r="H48" s="105"/>
      <c r="I48" s="105"/>
      <c r="J48" s="103"/>
      <c r="K48" s="106">
        <f t="shared" si="1"/>
        <v>0</v>
      </c>
      <c r="L48" s="107">
        <f t="shared" si="2"/>
        <v>154</v>
      </c>
    </row>
    <row r="49" spans="1:12" ht="18.600000000000001" customHeight="1">
      <c r="A49" s="44" t="s">
        <v>72</v>
      </c>
      <c r="B49" s="108">
        <v>3</v>
      </c>
      <c r="C49" s="111"/>
      <c r="D49" s="111"/>
      <c r="E49" s="110"/>
      <c r="F49" s="104">
        <f t="shared" si="0"/>
        <v>3</v>
      </c>
      <c r="G49" s="110"/>
      <c r="H49" s="111"/>
      <c r="I49" s="111"/>
      <c r="J49" s="110"/>
      <c r="K49" s="106">
        <f t="shared" si="1"/>
        <v>0</v>
      </c>
      <c r="L49" s="107">
        <f t="shared" si="2"/>
        <v>3</v>
      </c>
    </row>
    <row r="50" spans="1:12" ht="18.600000000000001" customHeight="1">
      <c r="A50" s="44" t="s">
        <v>73</v>
      </c>
      <c r="B50" s="23">
        <v>6</v>
      </c>
      <c r="C50" s="57"/>
      <c r="D50" s="57"/>
      <c r="E50" s="66"/>
      <c r="F50" s="74">
        <f t="shared" si="0"/>
        <v>6</v>
      </c>
      <c r="G50" s="66"/>
      <c r="H50" s="57"/>
      <c r="I50" s="57"/>
      <c r="J50" s="66"/>
      <c r="K50" s="96">
        <f t="shared" si="1"/>
        <v>0</v>
      </c>
      <c r="L50" s="80">
        <f t="shared" si="2"/>
        <v>6</v>
      </c>
    </row>
    <row r="51" spans="1:12" ht="18.600000000000001" customHeight="1" thickBot="1">
      <c r="A51" s="5" t="s">
        <v>14</v>
      </c>
      <c r="B51" s="17">
        <f>SUM(B25:B50)</f>
        <v>2746</v>
      </c>
      <c r="C51" s="50">
        <f t="shared" ref="C51:L51" si="6">SUM(C25:C50)</f>
        <v>2497</v>
      </c>
      <c r="D51" s="50">
        <f t="shared" si="6"/>
        <v>2171</v>
      </c>
      <c r="E51" s="48">
        <f t="shared" si="6"/>
        <v>1901</v>
      </c>
      <c r="F51" s="18">
        <f t="shared" si="6"/>
        <v>9315</v>
      </c>
      <c r="G51" s="48">
        <f t="shared" si="6"/>
        <v>659</v>
      </c>
      <c r="H51" s="50">
        <f t="shared" si="6"/>
        <v>260</v>
      </c>
      <c r="I51" s="50">
        <f t="shared" si="6"/>
        <v>89</v>
      </c>
      <c r="J51" s="48">
        <f t="shared" si="6"/>
        <v>23</v>
      </c>
      <c r="K51" s="18">
        <f t="shared" si="6"/>
        <v>1031</v>
      </c>
      <c r="L51" s="81">
        <f t="shared" si="6"/>
        <v>10346</v>
      </c>
    </row>
    <row r="52" spans="1:12" ht="18.600000000000001" customHeight="1">
      <c r="A52" s="19" t="s">
        <v>15</v>
      </c>
      <c r="B52" s="20"/>
      <c r="C52" s="51"/>
      <c r="D52" s="51"/>
      <c r="E52" s="64"/>
      <c r="F52" s="74"/>
      <c r="G52" s="64"/>
      <c r="H52" s="51"/>
      <c r="I52" s="51"/>
      <c r="J52" s="64"/>
      <c r="K52" s="74"/>
      <c r="L52" s="80"/>
    </row>
    <row r="53" spans="1:12" ht="18.600000000000001" customHeight="1">
      <c r="A53" s="6" t="s">
        <v>16</v>
      </c>
      <c r="B53" s="47">
        <v>92</v>
      </c>
      <c r="C53" s="52">
        <v>91</v>
      </c>
      <c r="D53" s="52">
        <v>80</v>
      </c>
      <c r="E53" s="65">
        <v>79</v>
      </c>
      <c r="F53" s="75">
        <f t="shared" si="0"/>
        <v>342</v>
      </c>
      <c r="G53" s="65">
        <v>79</v>
      </c>
      <c r="H53" s="52">
        <v>60</v>
      </c>
      <c r="I53" s="52">
        <v>7</v>
      </c>
      <c r="J53" s="65">
        <v>1</v>
      </c>
      <c r="K53" s="75">
        <f t="shared" si="1"/>
        <v>147</v>
      </c>
      <c r="L53" s="82">
        <f t="shared" si="2"/>
        <v>489</v>
      </c>
    </row>
    <row r="54" spans="1:12" ht="18.600000000000001" customHeight="1" thickBot="1">
      <c r="A54" s="5" t="s">
        <v>17</v>
      </c>
      <c r="B54" s="17">
        <f>SUM(B53:B53)</f>
        <v>92</v>
      </c>
      <c r="C54" s="50">
        <f>SUM(C53:C53)</f>
        <v>91</v>
      </c>
      <c r="D54" s="50">
        <f>SUM(D53:D53)</f>
        <v>80</v>
      </c>
      <c r="E54" s="48">
        <f>SUM(E53:E53)</f>
        <v>79</v>
      </c>
      <c r="F54" s="18">
        <f>SUM(F53:F53)</f>
        <v>342</v>
      </c>
      <c r="G54" s="48">
        <f>SUM(G53:G53)</f>
        <v>79</v>
      </c>
      <c r="H54" s="50">
        <f>SUM(H53:H53)</f>
        <v>60</v>
      </c>
      <c r="I54" s="50">
        <f>SUM(I53:I53)</f>
        <v>7</v>
      </c>
      <c r="J54" s="48">
        <f>SUM(J53:J53)</f>
        <v>1</v>
      </c>
      <c r="K54" s="18">
        <f>SUM(K53:K53)</f>
        <v>147</v>
      </c>
      <c r="L54" s="81">
        <f>SUM(L53:L53)</f>
        <v>489</v>
      </c>
    </row>
    <row r="55" spans="1:12" ht="18.600000000000001" customHeight="1">
      <c r="A55" s="19" t="s">
        <v>18</v>
      </c>
      <c r="B55" s="20"/>
      <c r="C55" s="51"/>
      <c r="D55" s="51"/>
      <c r="E55" s="64"/>
      <c r="F55" s="74"/>
      <c r="G55" s="64"/>
      <c r="H55" s="51"/>
      <c r="I55" s="51"/>
      <c r="J55" s="64"/>
      <c r="K55" s="74"/>
      <c r="L55" s="80"/>
    </row>
    <row r="56" spans="1:12" ht="18.600000000000001" customHeight="1">
      <c r="A56" s="8" t="s">
        <v>19</v>
      </c>
      <c r="B56" s="24">
        <v>85</v>
      </c>
      <c r="C56" s="59">
        <v>73</v>
      </c>
      <c r="D56" s="59">
        <v>79</v>
      </c>
      <c r="E56" s="68">
        <v>72</v>
      </c>
      <c r="F56" s="76">
        <f t="shared" si="0"/>
        <v>309</v>
      </c>
      <c r="G56" s="68"/>
      <c r="H56" s="59"/>
      <c r="I56" s="59"/>
      <c r="J56" s="68"/>
      <c r="K56" s="97">
        <f t="shared" si="1"/>
        <v>0</v>
      </c>
      <c r="L56" s="84">
        <f t="shared" si="2"/>
        <v>309</v>
      </c>
    </row>
    <row r="57" spans="1:12" ht="18.600000000000001" customHeight="1" thickBot="1">
      <c r="A57" s="5" t="s">
        <v>20</v>
      </c>
      <c r="B57" s="17">
        <f>SUM(B56)</f>
        <v>85</v>
      </c>
      <c r="C57" s="50">
        <f t="shared" ref="C57:L57" si="7">SUM(C56)</f>
        <v>73</v>
      </c>
      <c r="D57" s="50">
        <f t="shared" si="7"/>
        <v>79</v>
      </c>
      <c r="E57" s="48">
        <f t="shared" si="7"/>
        <v>72</v>
      </c>
      <c r="F57" s="18">
        <f t="shared" si="7"/>
        <v>309</v>
      </c>
      <c r="G57" s="98">
        <f t="shared" si="7"/>
        <v>0</v>
      </c>
      <c r="H57" s="99">
        <f t="shared" si="7"/>
        <v>0</v>
      </c>
      <c r="I57" s="99">
        <f t="shared" si="7"/>
        <v>0</v>
      </c>
      <c r="J57" s="98">
        <f t="shared" si="7"/>
        <v>0</v>
      </c>
      <c r="K57" s="100">
        <f t="shared" si="7"/>
        <v>0</v>
      </c>
      <c r="L57" s="81">
        <f t="shared" si="7"/>
        <v>309</v>
      </c>
    </row>
    <row r="58" spans="1:12" ht="18.600000000000001" customHeight="1">
      <c r="A58" s="19" t="s">
        <v>22</v>
      </c>
      <c r="B58" s="20"/>
      <c r="C58" s="51"/>
      <c r="D58" s="51"/>
      <c r="E58" s="64"/>
      <c r="F58" s="74"/>
      <c r="G58" s="64"/>
      <c r="H58" s="51"/>
      <c r="I58" s="51"/>
      <c r="J58" s="64"/>
      <c r="K58" s="74"/>
      <c r="L58" s="80"/>
    </row>
    <row r="59" spans="1:12" s="14" customFormat="1" ht="18.600000000000001" customHeight="1">
      <c r="A59" s="8" t="s">
        <v>23</v>
      </c>
      <c r="B59" s="24">
        <v>40</v>
      </c>
      <c r="C59" s="59">
        <v>42</v>
      </c>
      <c r="D59" s="59">
        <v>29</v>
      </c>
      <c r="E59" s="68"/>
      <c r="F59" s="76">
        <f t="shared" si="0"/>
        <v>111</v>
      </c>
      <c r="G59" s="68"/>
      <c r="H59" s="59"/>
      <c r="I59" s="59"/>
      <c r="J59" s="68"/>
      <c r="K59" s="97">
        <f t="shared" si="1"/>
        <v>0</v>
      </c>
      <c r="L59" s="84">
        <f t="shared" si="2"/>
        <v>111</v>
      </c>
    </row>
    <row r="60" spans="1:12" ht="18.600000000000001" customHeight="1" thickBot="1">
      <c r="A60" s="5" t="s">
        <v>24</v>
      </c>
      <c r="B60" s="17">
        <f>SUM(B59)</f>
        <v>40</v>
      </c>
      <c r="C60" s="50">
        <f t="shared" ref="C60:L60" si="8">SUM(C59)</f>
        <v>42</v>
      </c>
      <c r="D60" s="50">
        <f t="shared" si="8"/>
        <v>29</v>
      </c>
      <c r="E60" s="98">
        <f t="shared" si="8"/>
        <v>0</v>
      </c>
      <c r="F60" s="18">
        <f t="shared" si="8"/>
        <v>111</v>
      </c>
      <c r="G60" s="98">
        <f t="shared" si="8"/>
        <v>0</v>
      </c>
      <c r="H60" s="99">
        <f t="shared" si="8"/>
        <v>0</v>
      </c>
      <c r="I60" s="99">
        <f t="shared" si="8"/>
        <v>0</v>
      </c>
      <c r="J60" s="98">
        <f t="shared" si="8"/>
        <v>0</v>
      </c>
      <c r="K60" s="100">
        <f t="shared" si="8"/>
        <v>0</v>
      </c>
      <c r="L60" s="81">
        <f t="shared" si="8"/>
        <v>111</v>
      </c>
    </row>
    <row r="61" spans="1:12" ht="18.600000000000001" customHeight="1">
      <c r="A61" s="19" t="s">
        <v>81</v>
      </c>
      <c r="B61" s="20"/>
      <c r="C61" s="51"/>
      <c r="D61" s="51"/>
      <c r="E61" s="64"/>
      <c r="F61" s="74"/>
      <c r="G61" s="64"/>
      <c r="H61" s="51"/>
      <c r="I61" s="51"/>
      <c r="J61" s="64"/>
      <c r="K61" s="74"/>
      <c r="L61" s="80"/>
    </row>
    <row r="62" spans="1:12" ht="18.600000000000001" customHeight="1">
      <c r="A62" s="3" t="s">
        <v>82</v>
      </c>
      <c r="B62" s="45">
        <v>381</v>
      </c>
      <c r="C62" s="53"/>
      <c r="D62" s="53"/>
      <c r="E62" s="62"/>
      <c r="F62" s="73">
        <f t="shared" ref="F62:F64" si="9">SUM(B62:E62)</f>
        <v>381</v>
      </c>
      <c r="G62" s="62"/>
      <c r="H62" s="53"/>
      <c r="I62" s="53"/>
      <c r="J62" s="62"/>
      <c r="K62" s="95">
        <f t="shared" ref="K62:K64" si="10">SUM(G62:J62)</f>
        <v>0</v>
      </c>
      <c r="L62" s="79">
        <f t="shared" ref="L62:L64" si="11">F62+K62</f>
        <v>381</v>
      </c>
    </row>
    <row r="63" spans="1:12" ht="18.600000000000001" customHeight="1">
      <c r="A63" s="3" t="s">
        <v>83</v>
      </c>
      <c r="B63" s="46">
        <v>6</v>
      </c>
      <c r="C63" s="56">
        <v>120</v>
      </c>
      <c r="D63" s="56">
        <v>138</v>
      </c>
      <c r="E63" s="63">
        <v>114</v>
      </c>
      <c r="F63" s="73">
        <f t="shared" si="9"/>
        <v>378</v>
      </c>
      <c r="G63" s="63">
        <v>4</v>
      </c>
      <c r="H63" s="56">
        <v>4</v>
      </c>
      <c r="I63" s="56">
        <v>1</v>
      </c>
      <c r="J63" s="63"/>
      <c r="K63" s="73">
        <f t="shared" si="10"/>
        <v>9</v>
      </c>
      <c r="L63" s="79">
        <f t="shared" si="11"/>
        <v>387</v>
      </c>
    </row>
    <row r="64" spans="1:12" ht="18.600000000000001" customHeight="1">
      <c r="A64" s="27" t="s">
        <v>84</v>
      </c>
      <c r="B64" s="26">
        <v>4</v>
      </c>
      <c r="C64" s="58">
        <v>72</v>
      </c>
      <c r="D64" s="58">
        <v>99</v>
      </c>
      <c r="E64" s="67">
        <v>89</v>
      </c>
      <c r="F64" s="74">
        <f t="shared" si="9"/>
        <v>264</v>
      </c>
      <c r="G64" s="67">
        <v>17</v>
      </c>
      <c r="H64" s="58">
        <v>3</v>
      </c>
      <c r="I64" s="58">
        <v>2</v>
      </c>
      <c r="J64" s="67"/>
      <c r="K64" s="74">
        <f t="shared" si="10"/>
        <v>22</v>
      </c>
      <c r="L64" s="80">
        <f t="shared" si="11"/>
        <v>286</v>
      </c>
    </row>
    <row r="65" spans="1:12" ht="18.600000000000001" customHeight="1" thickBot="1">
      <c r="A65" s="5" t="s">
        <v>85</v>
      </c>
      <c r="B65" s="17">
        <f>SUM(B62:B64)</f>
        <v>391</v>
      </c>
      <c r="C65" s="50">
        <f>SUM(C62:C64)</f>
        <v>192</v>
      </c>
      <c r="D65" s="50">
        <f>SUM(D62:D64)</f>
        <v>237</v>
      </c>
      <c r="E65" s="48">
        <f>SUM(E62:E64)</f>
        <v>203</v>
      </c>
      <c r="F65" s="18">
        <f>SUM(F62:F64)</f>
        <v>1023</v>
      </c>
      <c r="G65" s="48">
        <f>SUM(G62:G64)</f>
        <v>21</v>
      </c>
      <c r="H65" s="50">
        <f>SUM(H62:H64)</f>
        <v>7</v>
      </c>
      <c r="I65" s="50">
        <f>SUM(I62:I64)</f>
        <v>3</v>
      </c>
      <c r="J65" s="98">
        <f>SUM(J62:J64)</f>
        <v>0</v>
      </c>
      <c r="K65" s="18">
        <f>SUM(K62:K64)</f>
        <v>31</v>
      </c>
      <c r="L65" s="81">
        <f>SUM(L62:L64)</f>
        <v>1054</v>
      </c>
    </row>
    <row r="66" spans="1:12" ht="18.600000000000001" customHeight="1" thickBot="1">
      <c r="A66" s="5" t="s">
        <v>21</v>
      </c>
      <c r="B66" s="17">
        <f>SUM(B13+B18+B23+B51+B54+B57+B60+B65)</f>
        <v>4153</v>
      </c>
      <c r="C66" s="50">
        <f t="shared" ref="C66:L66" si="12">SUM(C13+C18+C23+C51+C54+C57+C60+C65)</f>
        <v>3511</v>
      </c>
      <c r="D66" s="50">
        <f t="shared" si="12"/>
        <v>3339</v>
      </c>
      <c r="E66" s="48">
        <f t="shared" si="12"/>
        <v>2963</v>
      </c>
      <c r="F66" s="18">
        <f t="shared" si="12"/>
        <v>13966</v>
      </c>
      <c r="G66" s="48">
        <f t="shared" si="12"/>
        <v>991</v>
      </c>
      <c r="H66" s="50">
        <f t="shared" si="12"/>
        <v>390</v>
      </c>
      <c r="I66" s="50">
        <f t="shared" si="12"/>
        <v>110</v>
      </c>
      <c r="J66" s="98">
        <f t="shared" si="12"/>
        <v>27</v>
      </c>
      <c r="K66" s="18">
        <f t="shared" si="12"/>
        <v>1518</v>
      </c>
      <c r="L66" s="81">
        <f t="shared" si="12"/>
        <v>15484</v>
      </c>
    </row>
    <row r="67" spans="1:12" ht="24">
      <c r="A67" s="25" t="s">
        <v>52</v>
      </c>
      <c r="L67" s="28" t="s">
        <v>74</v>
      </c>
    </row>
  </sheetData>
  <mergeCells count="4">
    <mergeCell ref="A1:M1"/>
    <mergeCell ref="A3:A4"/>
    <mergeCell ref="B3:L3"/>
    <mergeCell ref="L4:L5"/>
  </mergeCells>
  <printOptions horizontalCentered="1"/>
  <pageMargins left="0.35433070866141736" right="0.15748031496062992" top="0.55118110236220474" bottom="0.31496062992125984" header="0.15748031496062992" footer="0.15748031496062992"/>
  <pageSetup paperSize="9" scale="64" orientation="portrait" r:id="rId1"/>
  <headerFooter>
    <oddFooter>&amp;L&amp;"TH SarabunPSK,Regular"&amp;8&amp;Z&amp;F&amp;R&amp;"TH SarabunPSK,Regular"&amp;16&amp;K00+000&amp;P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AUN8-2(c1-2-1)</vt:lpstr>
      <vt:lpstr>'AUN8-2(c1-2-1)'!Print_Area</vt:lpstr>
      <vt:lpstr>'AUN8-2(c1-2-1)'!Print_Titles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CCS</cp:lastModifiedBy>
  <cp:lastPrinted>2018-08-20T16:38:46Z</cp:lastPrinted>
  <dcterms:created xsi:type="dcterms:W3CDTF">2016-04-06T13:08:10Z</dcterms:created>
  <dcterms:modified xsi:type="dcterms:W3CDTF">2018-08-20T16:50:09Z</dcterms:modified>
</cp:coreProperties>
</file>