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3-ประกันคุณภาพ QA\ปีการศึกษา 2560\003_บทความวิจัย C.6\"/>
    </mc:Choice>
  </mc:AlternateContent>
  <bookViews>
    <workbookView xWindow="0" yWindow="0" windowWidth="12180" windowHeight="6690" tabRatio="331"/>
  </bookViews>
  <sheets>
    <sheet name="AUN-6.7-1 (สรุปจำนวน)" sheetId="3" r:id="rId1"/>
  </sheets>
  <definedNames>
    <definedName name="_xlnm.Print_Area" localSheetId="0">'AUN-6.7-1 (สรุปจำนวน)'!$A$1:$R$79</definedName>
    <definedName name="_xlnm.Print_Titles" localSheetId="0">'AUN-6.7-1 (สรุปจำนวน)'!$4:$5</definedName>
  </definedNames>
  <calcPr calcId="162913"/>
</workbook>
</file>

<file path=xl/calcChain.xml><?xml version="1.0" encoding="utf-8"?>
<calcChain xmlns="http://schemas.openxmlformats.org/spreadsheetml/2006/main">
  <c r="K75" i="3" l="1"/>
  <c r="M75" i="3" l="1"/>
  <c r="M74" i="3"/>
  <c r="M71" i="3"/>
  <c r="M64" i="3"/>
  <c r="M57" i="3"/>
  <c r="M52" i="3"/>
  <c r="M41" i="3"/>
  <c r="M23" i="3"/>
  <c r="M18" i="3"/>
  <c r="M73" i="3" l="1"/>
  <c r="M72" i="3"/>
  <c r="M13" i="3"/>
  <c r="F13" i="3" l="1"/>
  <c r="M69" i="3" l="1"/>
  <c r="M68" i="3"/>
  <c r="M63" i="3" l="1"/>
  <c r="M60" i="3"/>
  <c r="M61" i="3"/>
  <c r="M62" i="3"/>
  <c r="M59" i="3"/>
  <c r="M58" i="3"/>
  <c r="M56" i="3"/>
  <c r="M55" i="3"/>
  <c r="M53" i="3"/>
  <c r="M50" i="3"/>
  <c r="M46" i="3"/>
  <c r="M43" i="3"/>
  <c r="M42" i="3"/>
  <c r="M40" i="3"/>
  <c r="M36" i="3"/>
  <c r="M37" i="3"/>
  <c r="M38" i="3"/>
  <c r="M39" i="3"/>
  <c r="M26" i="3"/>
  <c r="M27" i="3"/>
  <c r="M28" i="3"/>
  <c r="M29" i="3"/>
  <c r="M30" i="3"/>
  <c r="M31" i="3"/>
  <c r="M32" i="3"/>
  <c r="M33" i="3"/>
  <c r="M34" i="3"/>
  <c r="M35" i="3"/>
  <c r="M25" i="3"/>
  <c r="M24" i="3"/>
  <c r="M22" i="3"/>
  <c r="M21" i="3"/>
  <c r="M20" i="3"/>
  <c r="M19" i="3"/>
  <c r="M16" i="3"/>
  <c r="M17" i="3"/>
  <c r="M15" i="3"/>
  <c r="M14" i="3"/>
  <c r="M8" i="3"/>
  <c r="M9" i="3"/>
  <c r="M10" i="3"/>
  <c r="M11" i="3"/>
  <c r="M7" i="3"/>
  <c r="M6" i="3"/>
</calcChain>
</file>

<file path=xl/sharedStrings.xml><?xml version="1.0" encoding="utf-8"?>
<sst xmlns="http://schemas.openxmlformats.org/spreadsheetml/2006/main" count="618" uniqueCount="120">
  <si>
    <t>ลำดับที่</t>
  </si>
  <si>
    <t>เคมี</t>
  </si>
  <si>
    <t>คณิตศาสตร์</t>
  </si>
  <si>
    <t xml:space="preserve">ชีววิทยา </t>
  </si>
  <si>
    <t>ฟิสิกส์</t>
  </si>
  <si>
    <t>การรับรู้จากระยะไกล</t>
  </si>
  <si>
    <t>ศึกษาทั่วไป</t>
  </si>
  <si>
    <t>เทคโนโลยีสารสนเทศ</t>
  </si>
  <si>
    <t>เทคโนโลยีการจัดการ</t>
  </si>
  <si>
    <t>เทคโนโลยีการผลิตพืช</t>
  </si>
  <si>
    <t>เทคโนโลยีการผลิตสัตว์</t>
  </si>
  <si>
    <t>เทคโนโลยีชีวภาพ</t>
  </si>
  <si>
    <t>เทคโนโลยีอาหาร</t>
  </si>
  <si>
    <t>วิศวกรรมเกษตร</t>
  </si>
  <si>
    <t>วิศวกรรมขนส่ง</t>
  </si>
  <si>
    <t>วิศวกรรมคอมพิวเตอร์</t>
  </si>
  <si>
    <t>วิศวกรรมเคมี</t>
  </si>
  <si>
    <t>วิศวกรรมเครื่องกล</t>
  </si>
  <si>
    <t>วิศวกรรมเซรามิก</t>
  </si>
  <si>
    <t>วิศวกรรมโทรคมนาคม</t>
  </si>
  <si>
    <t>วิศวกรรมพอลิเมอร์</t>
  </si>
  <si>
    <t>วิศวกรรมไฟฟ้า</t>
  </si>
  <si>
    <t>วิศวกรรมโยธา</t>
  </si>
  <si>
    <t>วิศวกรรมโลหการ</t>
  </si>
  <si>
    <t>วิศวกรรมสิ่งแวดล้อม</t>
  </si>
  <si>
    <t>วิศวกรรมอุตสาหการ</t>
  </si>
  <si>
    <t>เทคโนโลยีธรณี</t>
  </si>
  <si>
    <t>วิทยาศาสตร์การกีฬา</t>
  </si>
  <si>
    <t>การพยาบาลอนามัยชุมชน</t>
  </si>
  <si>
    <t>การพยาบาลพื้นฐาน</t>
  </si>
  <si>
    <t>การพยาบาลผู้ใหญ่และผู้สูงอายุ</t>
  </si>
  <si>
    <t>การพยาบาลจิตเวช</t>
  </si>
  <si>
    <t>การพยาบาลเด็กและวัยรุ่น</t>
  </si>
  <si>
    <t>ภาษาต่างประเทศ</t>
  </si>
  <si>
    <t>วิศวกรรมการผลิต</t>
  </si>
  <si>
    <t>จำนวนอาจารย์ประจำ ** (3)</t>
  </si>
  <si>
    <t>ผลรวม
ค่าน้ำหนัก (2)</t>
  </si>
  <si>
    <t>การพยาบาลครอบครัวและการผดุงครรภ์</t>
  </si>
  <si>
    <t>สาขาวิชา/สำนักวิชา</t>
  </si>
  <si>
    <t>จำนวนบทความวิจัยหรือบทความวิชาการ *</t>
  </si>
  <si>
    <t>จำนวนบทความวิจัยหรือบทความวิชาการ (1)</t>
  </si>
  <si>
    <t>ร้อยละผลงานทางวิชาการ (2)/(3)*100</t>
  </si>
  <si>
    <t>มีการตีพิมพ์ในวารสารวิชาการที่ปรากฏในฐานข้อมูล TCI กลุ่มที่ 2
(ค่าน้ำหนัก
= 0.60)</t>
  </si>
  <si>
    <t>วิศวกรรมอิเล็กทรอนิกส์</t>
  </si>
  <si>
    <t>-</t>
  </si>
  <si>
    <t>มีการตีพิมพ์ในรายงานสืบเนื่องจากการประชุมวิชาการระดับนานาชาติ (Proceedings)  หรือมีการตีพิมพ์ในวารสารวิชาการระดับชาติที่ไม่อยู่ในฐานข้อมูลตามประกาศ ก.พ.อ/ผลงานที่จดทะเบียนอนุสิทธิบัตร
(ค่าน้ำหนัก = 0.40)</t>
  </si>
  <si>
    <t>มีการตีพิมพ์ในวารสารวิชาการระดับนานาชาติ /ผลงานที่จดทะเบียนสิทธิบัตร
(ค่าน้ำหนัก = 1.00)</t>
  </si>
  <si>
    <t>มีการตีพิมพ์ในรายงานสืบเนื่องจากการประชุมวิชาการระดับชาติ (Proceedings) 
(ค่าน้ำหนัก = 0.20)</t>
  </si>
  <si>
    <t>มีการตีพิมพ์ในวารสารวิชาการระดับนานาชาติที่ไม่อยู่ในฐานข้อมูลตามประกาศ ก.พ.อ. (ซึ่งไม่อยู่ใน Beall's list)/วารสารวิชาการที่ปรากฏในฐานข้อมูล TCI 
กลุ่มที่ 1 
(ค่าน้ำหนัก = 0.80)</t>
  </si>
  <si>
    <t>ปรีคลีนิก</t>
  </si>
  <si>
    <t>รวมสำนักวิชาวิทยาศาสตร์</t>
  </si>
  <si>
    <t>รวมสำนักวิชาเทคโนโลยีสังคม</t>
  </si>
  <si>
    <t>รวมสำนักวิชาเทคโนโลยีการเกษตร</t>
  </si>
  <si>
    <t>เทคโนโลยีการออกแบบ</t>
  </si>
  <si>
    <t>รวมสำนักวิชาวิศวกรรมศาสตร์</t>
  </si>
  <si>
    <t>รวมสำนักวิชาแพทยศาสตร์</t>
  </si>
  <si>
    <t>รวมสำนักวิชาพยาบาลศาสตร์</t>
  </si>
  <si>
    <t>ทันตแพทยศาสตร์</t>
  </si>
  <si>
    <t>รวมสำนักวิชาทันตแพทยศาสตร์</t>
  </si>
  <si>
    <r>
      <rPr>
        <b/>
        <sz val="15"/>
        <color indexed="8"/>
        <rFont val="TH SarabunPSK"/>
        <family val="2"/>
      </rPr>
      <t>หมายเหตุ :</t>
    </r>
    <r>
      <rPr>
        <sz val="15"/>
        <color indexed="8"/>
        <rFont val="TH SarabunPSK"/>
        <family val="2"/>
      </rPr>
      <t xml:space="preserve">   1. * ภาพรวมมหาวิทยาลัย ไม่นับซ้ำผลงานที่มีการเขียนร่วมกันมากกว่า 1 สาขาวิชา หรือ 1 สำนักวิชา</t>
    </r>
  </si>
  <si>
    <r>
      <t xml:space="preserve">   </t>
    </r>
    <r>
      <rPr>
        <sz val="10"/>
        <color indexed="8"/>
        <rFont val="TH SarabunPSK"/>
        <family val="2"/>
      </rPr>
      <t xml:space="preserve">  </t>
    </r>
    <r>
      <rPr>
        <sz val="15"/>
        <color indexed="8"/>
        <rFont val="TH SarabunPSK"/>
        <family val="2"/>
      </rPr>
      <t>2. ** นับจำนวนอาจารย์ประจำและนักวิจัยเทียบเท่าที่ปฏิบัติงานจริงและรวมลาศึกษาต่อ</t>
    </r>
  </si>
  <si>
    <r>
      <t xml:space="preserve">    </t>
    </r>
    <r>
      <rPr>
        <sz val="10"/>
        <color indexed="8"/>
        <rFont val="TH SarabunPSK"/>
        <family val="2"/>
      </rPr>
      <t xml:space="preserve"> </t>
    </r>
    <r>
      <rPr>
        <sz val="15"/>
        <color indexed="8"/>
        <rFont val="TH SarabunPSK"/>
        <family val="2"/>
      </rPr>
      <t>3.  ผลงานวิจัยที่มีชื่อนักศึกษา (ปริญญาโทและปริญญาเอก) และอาจารย์ร่วมกันแล้ว สามารถนำไปนับในตัวบ่งชี้ผลงานทางวิชาการของอาจารย์ในตัวบ่งชี้นี้ได้</t>
    </r>
  </si>
  <si>
    <r>
      <rPr>
        <b/>
        <sz val="15"/>
        <color indexed="8"/>
        <rFont val="TH SarabunPSK"/>
        <family val="2"/>
      </rPr>
      <t>แหล่งที่มา</t>
    </r>
    <r>
      <rPr>
        <sz val="15"/>
        <color indexed="8"/>
        <rFont val="TH SarabunPSK"/>
        <family val="2"/>
      </rPr>
      <t xml:space="preserve"> : สถาบันวิจัยและพัฒนา</t>
    </r>
  </si>
  <si>
    <t>ภาพรวมมหาวิทยาลัย*</t>
  </si>
  <si>
    <t>แพทยศาสตร์</t>
  </si>
  <si>
    <t>กุมารเวชศาสตร์</t>
  </si>
  <si>
    <t>จักษุวิทยา</t>
  </si>
  <si>
    <t>จิตเวชศาสตร์</t>
  </si>
  <si>
    <t>พยาธิวิทยา</t>
  </si>
  <si>
    <t>นิติเวชศาสตร์</t>
  </si>
  <si>
    <t>วิสัญญีวิทยา</t>
  </si>
  <si>
    <t>เวชศาสตร์ครอบครัวและเวชศาสตร์ชุมชน</t>
  </si>
  <si>
    <t>เวชศาสตร์ฟื้นฟู</t>
  </si>
  <si>
    <t>ศัลยศาสตร์</t>
  </si>
  <si>
    <t>สูติศาสตร์และนรีเวชวิทยา</t>
  </si>
  <si>
    <t>ออร์โธปิดิคส์</t>
  </si>
  <si>
    <t>อายุรศาสตร์</t>
  </si>
  <si>
    <t>อนามัยสิ่งแวดล้อม</t>
  </si>
  <si>
    <t>อาชีวอนามัยและความปลอดภัย</t>
  </si>
  <si>
    <t>รังสีวิทยา</t>
  </si>
  <si>
    <t xml:space="preserve">เพื่อดูว่าผลงานนั้นสอดคล้องกับอัตลักษณ์และเอกลักษณ์ของสำนักวิชา/มหาวิทยาลัย </t>
  </si>
  <si>
    <t>หรือตอบการที่มหาวิทยาลัยเป็นที่พึ่งของสังคมหรือไม่</t>
  </si>
  <si>
    <t>ประเภทบทความวิจัยของคณาจารย์ (เลือกประเภทโดยใส่เครื่องหมาย /)</t>
  </si>
  <si>
    <t xml:space="preserve">อื่น ๆ </t>
  </si>
  <si>
    <r>
      <t>ตารางที่ AUN-QA 6.7-1</t>
    </r>
    <r>
      <rPr>
        <b/>
        <sz val="16"/>
        <color indexed="8"/>
        <rFont val="TH SarabunPSK"/>
        <family val="2"/>
      </rPr>
      <t xml:space="preserve"> :  ผลงานทางวิชาการของอาจารย์ประจำและนักวิจัย ปีปฏิทิน 2560 (มกราคม - ธันวาคม 2560)</t>
    </r>
  </si>
  <si>
    <t>รวมสำนักวิชาสาธารณสุขศาสตร์</t>
  </si>
  <si>
    <t>สุขภาพช่องปากครอบครัวและชุมชน</t>
  </si>
  <si>
    <t>สุขภาพช่องปากเด็ก</t>
  </si>
  <si>
    <t>สุขภาพช่องปากผู้สูงอายุ</t>
  </si>
  <si>
    <t>สุขภาพช่องปากผู้ใหญ่</t>
  </si>
  <si>
    <t>สุขภาพช่องปากวัยรุ่น</t>
  </si>
  <si>
    <t>197*</t>
  </si>
  <si>
    <t>178*</t>
  </si>
  <si>
    <t>70*</t>
  </si>
  <si>
    <t>166*</t>
  </si>
  <si>
    <t>23*</t>
  </si>
  <si>
    <t>124*</t>
  </si>
  <si>
    <t>3*</t>
  </si>
  <si>
    <t>16*</t>
  </si>
  <si>
    <t>12*</t>
  </si>
  <si>
    <t>7*</t>
  </si>
  <si>
    <t>81*</t>
  </si>
  <si>
    <t>373*</t>
  </si>
  <si>
    <r>
      <t xml:space="preserve">นวัตกรรม </t>
    </r>
    <r>
      <rPr>
        <b/>
        <sz val="12"/>
        <color rgb="FF0000FF"/>
        <rFont val="TH SarabunPSK"/>
        <family val="2"/>
      </rPr>
      <t xml:space="preserve">(Innovation) </t>
    </r>
  </si>
  <si>
    <r>
      <t xml:space="preserve">งานวิจัยประยุกต์ </t>
    </r>
    <r>
      <rPr>
        <b/>
        <sz val="12"/>
        <color rgb="FF0000FF"/>
        <rFont val="TH SarabunPSK"/>
        <family val="2"/>
      </rPr>
      <t xml:space="preserve">(Applied Research) </t>
    </r>
  </si>
  <si>
    <r>
      <t xml:space="preserve">งานวิจัยพื้นฐาน </t>
    </r>
    <r>
      <rPr>
        <b/>
        <sz val="12"/>
        <color rgb="FF0000FF"/>
        <rFont val="TH SarabunPSK"/>
        <family val="2"/>
      </rPr>
      <t>(Basic research)</t>
    </r>
    <r>
      <rPr>
        <b/>
        <sz val="14"/>
        <color rgb="FF0000FF"/>
        <rFont val="TH SarabunPSK"/>
        <family val="2"/>
      </rPr>
      <t xml:space="preserve"> </t>
    </r>
  </si>
  <si>
    <r>
      <t>งานวิจัยเพื่อประโยชน์เชิงพาณิชย์</t>
    </r>
    <r>
      <rPr>
        <b/>
        <sz val="12"/>
        <color rgb="FF0000FF"/>
        <rFont val="TH SarabunPSK"/>
        <family val="2"/>
      </rPr>
      <t xml:space="preserve">(Commercial – Based Research) </t>
    </r>
  </si>
  <si>
    <t>27*</t>
  </si>
  <si>
    <t>390*</t>
  </si>
  <si>
    <t>9*</t>
  </si>
  <si>
    <t>4*</t>
  </si>
  <si>
    <t>29*</t>
  </si>
  <si>
    <t>140*</t>
  </si>
  <si>
    <t>โสต ศอ นาสิกวิทยา</t>
  </si>
  <si>
    <t>ข้อมูล ณ วันที่ 31 ธันวาคม 2560</t>
  </si>
  <si>
    <t>31.0</t>
  </si>
  <si>
    <t>715*</t>
  </si>
  <si>
    <t>205*</t>
  </si>
  <si>
    <t>18*</t>
  </si>
  <si>
    <t>54*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</si>
</sst>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87" formatCode="\t&quot;฿&quot;#,##0_);[Red]\(\t&quot;฿&quot;#,##0\)"/>
    <numFmt numFmtId="188" formatCode="#,##0;;\-"/>
    <numFmt numFmtId="189" formatCode="0.00;[Red]0.00"/>
    <numFmt numFmtId="190" formatCode="0.0"/>
    <numFmt numFmtId="191" formatCode="#,##0.00;;\-"/>
    <numFmt numFmtId="192" formatCode="0_ ;\-0\ "/>
    <numFmt numFmtId="193" formatCode="#,##0.0;;\-"/>
    <numFmt numFmtId="194" formatCode="#,##0.00_ ;\-#,##0.00\ "/>
  </numFmts>
  <fonts count="32"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4"/>
      <name val="AngsanaUPC"/>
      <family val="1"/>
    </font>
    <font>
      <sz val="14"/>
      <name val="Browallia New"/>
      <family val="2"/>
    </font>
    <font>
      <sz val="14"/>
      <name val="Cordia New"/>
      <family val="2"/>
    </font>
    <font>
      <sz val="15"/>
      <color indexed="8"/>
      <name val="TH SarabunPSK"/>
      <family val="2"/>
    </font>
    <font>
      <b/>
      <sz val="15"/>
      <color indexed="8"/>
      <name val="TH SarabunPSK"/>
      <family val="2"/>
    </font>
    <font>
      <sz val="10"/>
      <color indexed="8"/>
      <name val="TH SarabunPSK"/>
      <family val="2"/>
    </font>
    <font>
      <b/>
      <sz val="16"/>
      <color indexed="8"/>
      <name val="TH SarabunPSK"/>
      <family val="2"/>
    </font>
    <font>
      <sz val="14"/>
      <color indexed="8"/>
      <name val="TH SarabunPSK"/>
      <family val="2"/>
    </font>
    <font>
      <sz val="14"/>
      <name val="TH SarabunPSK"/>
      <family val="2"/>
    </font>
    <font>
      <sz val="12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5"/>
      <color theme="1"/>
      <name val="TH SarabunPSK"/>
      <family val="2"/>
    </font>
    <font>
      <sz val="14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b/>
      <u/>
      <sz val="15"/>
      <color theme="1"/>
      <name val="TH SarabunPSK"/>
      <family val="2"/>
    </font>
    <font>
      <sz val="15"/>
      <color theme="1"/>
      <name val="TH SarabunPSK"/>
      <family val="2"/>
    </font>
    <font>
      <sz val="12"/>
      <color theme="1"/>
      <name val="TH SarabunPSK"/>
      <family val="2"/>
    </font>
    <font>
      <b/>
      <sz val="12"/>
      <color theme="1"/>
      <name val="TH SarabunPSK"/>
      <family val="2"/>
    </font>
    <font>
      <b/>
      <sz val="14"/>
      <color rgb="FFFF0000"/>
      <name val="TH SarabunPSK"/>
      <family val="2"/>
    </font>
    <font>
      <b/>
      <sz val="13"/>
      <color theme="1"/>
      <name val="TH SarabunPSK"/>
      <family val="2"/>
    </font>
    <font>
      <b/>
      <u val="double"/>
      <sz val="16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3"/>
      <color rgb="FFC00000"/>
      <name val="TH SarabunPSK"/>
      <family val="2"/>
    </font>
    <font>
      <b/>
      <sz val="14"/>
      <color rgb="FF0000FF"/>
      <name val="TH SarabunPSK"/>
      <family val="2"/>
    </font>
    <font>
      <b/>
      <sz val="14"/>
      <name val="TH SarabunPSK"/>
      <family val="2"/>
    </font>
    <font>
      <b/>
      <sz val="12"/>
      <color rgb="FF0000FF"/>
      <name val="TH SarabunPSK"/>
      <family val="2"/>
    </font>
    <font>
      <sz val="14"/>
      <color rgb="FFC00000"/>
      <name val="TH SarabunPSK"/>
      <family val="2"/>
    </font>
    <font>
      <b/>
      <sz val="14"/>
      <color rgb="FFC00000"/>
      <name val="TH SarabunPSK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8"/>
      </patternFill>
    </fill>
  </fills>
  <borders count="117">
    <border>
      <left/>
      <right/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/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</borders>
  <cellStyleXfs count="9">
    <xf numFmtId="0" fontId="0" fillId="0" borderId="0"/>
    <xf numFmtId="43" fontId="12" fillId="0" borderId="0" applyFont="0" applyFill="0" applyBorder="0" applyAlignment="0" applyProtection="0"/>
    <xf numFmtId="0" fontId="3" fillId="0" borderId="0"/>
    <xf numFmtId="0" fontId="2" fillId="0" borderId="0"/>
    <xf numFmtId="187" fontId="4" fillId="0" borderId="0"/>
    <xf numFmtId="187" fontId="4" fillId="0" borderId="0"/>
    <xf numFmtId="0" fontId="1" fillId="0" borderId="0"/>
    <xf numFmtId="0" fontId="2" fillId="0" borderId="0"/>
    <xf numFmtId="187" fontId="2" fillId="0" borderId="0"/>
  </cellStyleXfs>
  <cellXfs count="339">
    <xf numFmtId="0" fontId="0" fillId="0" borderId="0" xfId="0"/>
    <xf numFmtId="0" fontId="14" fillId="2" borderId="0" xfId="3" applyFont="1" applyFill="1"/>
    <xf numFmtId="0" fontId="15" fillId="2" borderId="0" xfId="3" applyFont="1" applyFill="1" applyAlignment="1">
      <alignment vertical="center"/>
    </xf>
    <xf numFmtId="0" fontId="16" fillId="2" borderId="0" xfId="3" applyFont="1" applyFill="1" applyAlignment="1">
      <alignment vertical="center"/>
    </xf>
    <xf numFmtId="0" fontId="17" fillId="2" borderId="0" xfId="6" applyFont="1" applyFill="1" applyAlignment="1">
      <alignment vertical="center"/>
    </xf>
    <xf numFmtId="0" fontId="18" fillId="2" borderId="0" xfId="3" applyFont="1" applyFill="1"/>
    <xf numFmtId="0" fontId="13" fillId="2" borderId="0" xfId="3" applyFont="1" applyFill="1"/>
    <xf numFmtId="0" fontId="19" fillId="2" borderId="0" xfId="3" applyFont="1" applyFill="1"/>
    <xf numFmtId="0" fontId="20" fillId="2" borderId="0" xfId="3" applyFont="1" applyFill="1"/>
    <xf numFmtId="0" fontId="16" fillId="2" borderId="0" xfId="3" applyFont="1" applyFill="1"/>
    <xf numFmtId="0" fontId="16" fillId="0" borderId="3" xfId="0" applyFont="1" applyBorder="1" applyAlignment="1">
      <alignment horizontal="center" vertical="center" wrapText="1"/>
    </xf>
    <xf numFmtId="188" fontId="20" fillId="2" borderId="4" xfId="3" applyNumberFormat="1" applyFont="1" applyFill="1" applyBorder="1" applyAlignment="1">
      <alignment horizontal="center" vertical="top" wrapText="1"/>
    </xf>
    <xf numFmtId="188" fontId="20" fillId="2" borderId="5" xfId="3" applyNumberFormat="1" applyFont="1" applyFill="1" applyBorder="1" applyAlignment="1">
      <alignment horizontal="center" vertical="top" wrapText="1"/>
    </xf>
    <xf numFmtId="0" fontId="16" fillId="2" borderId="0" xfId="3" applyFont="1" applyFill="1" applyAlignment="1">
      <alignment wrapText="1"/>
    </xf>
    <xf numFmtId="0" fontId="15" fillId="2" borderId="0" xfId="3" applyFont="1" applyFill="1"/>
    <xf numFmtId="0" fontId="18" fillId="0" borderId="0" xfId="0" applyFont="1" applyAlignment="1">
      <alignment vertical="top" wrapText="1"/>
    </xf>
    <xf numFmtId="0" fontId="13" fillId="0" borderId="0" xfId="6" applyFont="1" applyFill="1" applyBorder="1" applyAlignment="1">
      <alignment horizontal="center" vertical="center"/>
    </xf>
    <xf numFmtId="0" fontId="13" fillId="0" borderId="0" xfId="6" applyFont="1" applyFill="1" applyBorder="1" applyAlignment="1">
      <alignment horizontal="centerContinuous" vertical="center"/>
    </xf>
    <xf numFmtId="0" fontId="18" fillId="0" borderId="0" xfId="2" applyFont="1" applyAlignment="1"/>
    <xf numFmtId="0" fontId="18" fillId="0" borderId="0" xfId="2" applyFont="1" applyAlignment="1">
      <alignment vertical="center"/>
    </xf>
    <xf numFmtId="189" fontId="18" fillId="0" borderId="0" xfId="2" applyNumberFormat="1" applyFont="1" applyAlignment="1">
      <alignment horizontal="left"/>
    </xf>
    <xf numFmtId="0" fontId="18" fillId="2" borderId="0" xfId="3" applyFont="1" applyFill="1" applyAlignment="1">
      <alignment horizontal="right"/>
    </xf>
    <xf numFmtId="0" fontId="14" fillId="2" borderId="0" xfId="3" applyFont="1" applyFill="1" applyAlignment="1">
      <alignment vertical="center"/>
    </xf>
    <xf numFmtId="0" fontId="21" fillId="2" borderId="0" xfId="3" applyFont="1" applyFill="1"/>
    <xf numFmtId="188" fontId="19" fillId="2" borderId="0" xfId="3" applyNumberFormat="1" applyFont="1" applyFill="1"/>
    <xf numFmtId="188" fontId="18" fillId="0" borderId="0" xfId="0" applyNumberFormat="1" applyFont="1" applyAlignment="1">
      <alignment vertical="top" wrapText="1"/>
    </xf>
    <xf numFmtId="188" fontId="13" fillId="0" borderId="0" xfId="6" applyNumberFormat="1" applyFont="1" applyFill="1" applyBorder="1" applyAlignment="1">
      <alignment horizontal="center" vertical="center"/>
    </xf>
    <xf numFmtId="188" fontId="18" fillId="0" borderId="0" xfId="2" applyNumberFormat="1" applyFont="1" applyAlignment="1"/>
    <xf numFmtId="188" fontId="18" fillId="2" borderId="0" xfId="3" applyNumberFormat="1" applyFont="1" applyFill="1"/>
    <xf numFmtId="0" fontId="22" fillId="0" borderId="3" xfId="2" applyFont="1" applyFill="1" applyBorder="1" applyAlignment="1">
      <alignment horizontal="center" vertical="center" wrapText="1"/>
    </xf>
    <xf numFmtId="0" fontId="23" fillId="2" borderId="0" xfId="6" applyFont="1" applyFill="1" applyAlignment="1">
      <alignment vertical="center"/>
    </xf>
    <xf numFmtId="0" fontId="24" fillId="2" borderId="0" xfId="3" applyFont="1" applyFill="1" applyAlignment="1">
      <alignment vertical="center"/>
    </xf>
    <xf numFmtId="0" fontId="25" fillId="2" borderId="0" xfId="3" applyFont="1" applyFill="1" applyAlignment="1">
      <alignment vertical="center"/>
    </xf>
    <xf numFmtId="188" fontId="24" fillId="2" borderId="0" xfId="3" applyNumberFormat="1" applyFont="1" applyFill="1" applyAlignment="1">
      <alignment vertical="center"/>
    </xf>
    <xf numFmtId="0" fontId="20" fillId="0" borderId="0" xfId="3" applyFont="1" applyFill="1" applyAlignment="1">
      <alignment horizontal="center"/>
    </xf>
    <xf numFmtId="0" fontId="18" fillId="0" borderId="0" xfId="3" applyFont="1" applyFill="1" applyAlignment="1">
      <alignment horizontal="center"/>
    </xf>
    <xf numFmtId="187" fontId="15" fillId="2" borderId="10" xfId="4" applyFont="1" applyFill="1" applyBorder="1" applyAlignment="1">
      <alignment vertical="center" shrinkToFit="1"/>
    </xf>
    <xf numFmtId="0" fontId="18" fillId="0" borderId="0" xfId="0" applyFont="1" applyAlignment="1">
      <alignment vertical="top"/>
    </xf>
    <xf numFmtId="191" fontId="24" fillId="2" borderId="0" xfId="3" applyNumberFormat="1" applyFont="1" applyFill="1" applyAlignment="1">
      <alignment horizontal="center" vertical="center"/>
    </xf>
    <xf numFmtId="191" fontId="19" fillId="2" borderId="0" xfId="3" applyNumberFormat="1" applyFont="1" applyFill="1" applyAlignment="1">
      <alignment horizontal="center"/>
    </xf>
    <xf numFmtId="191" fontId="15" fillId="0" borderId="3" xfId="0" applyNumberFormat="1" applyFont="1" applyFill="1" applyBorder="1" applyAlignment="1">
      <alignment horizontal="center" vertical="center" wrapText="1"/>
    </xf>
    <xf numFmtId="191" fontId="18" fillId="0" borderId="0" xfId="6" applyNumberFormat="1" applyFont="1" applyFill="1" applyBorder="1" applyAlignment="1">
      <alignment horizontal="center" vertical="center"/>
    </xf>
    <xf numFmtId="191" fontId="18" fillId="2" borderId="0" xfId="3" applyNumberFormat="1" applyFont="1" applyFill="1" applyAlignment="1">
      <alignment horizontal="center"/>
    </xf>
    <xf numFmtId="187" fontId="15" fillId="2" borderId="21" xfId="4" applyFont="1" applyFill="1" applyBorder="1" applyAlignment="1">
      <alignment vertical="center" shrinkToFit="1"/>
    </xf>
    <xf numFmtId="187" fontId="9" fillId="2" borderId="0" xfId="5" quotePrefix="1" applyFont="1" applyFill="1" applyBorder="1" applyAlignment="1">
      <alignment horizontal="left" vertical="center" indent="1"/>
    </xf>
    <xf numFmtId="187" fontId="9" fillId="2" borderId="1" xfId="5" quotePrefix="1" applyFont="1" applyFill="1" applyBorder="1" applyAlignment="1">
      <alignment horizontal="left" vertical="center" indent="1"/>
    </xf>
    <xf numFmtId="187" fontId="9" fillId="2" borderId="7" xfId="5" quotePrefix="1" applyFont="1" applyFill="1" applyBorder="1" applyAlignment="1">
      <alignment horizontal="left" vertical="center" indent="1"/>
    </xf>
    <xf numFmtId="187" fontId="9" fillId="2" borderId="6" xfId="5" quotePrefix="1" applyFont="1" applyFill="1" applyBorder="1" applyAlignment="1">
      <alignment horizontal="left" vertical="center" indent="1"/>
    </xf>
    <xf numFmtId="0" fontId="15" fillId="2" borderId="12" xfId="6" applyFont="1" applyFill="1" applyBorder="1" applyAlignment="1">
      <alignment horizontal="left" vertical="center" indent="1"/>
    </xf>
    <xf numFmtId="0" fontId="20" fillId="0" borderId="0" xfId="3" applyFont="1" applyFill="1" applyBorder="1" applyAlignment="1">
      <alignment horizontal="center"/>
    </xf>
    <xf numFmtId="187" fontId="10" fillId="0" borderId="6" xfId="5" quotePrefix="1" applyFont="1" applyFill="1" applyBorder="1" applyAlignment="1">
      <alignment horizontal="left" vertical="center" indent="1"/>
    </xf>
    <xf numFmtId="0" fontId="26" fillId="2" borderId="0" xfId="3" applyFont="1" applyFill="1" applyAlignment="1">
      <alignment vertical="center"/>
    </xf>
    <xf numFmtId="0" fontId="11" fillId="2" borderId="0" xfId="3" applyFont="1" applyFill="1"/>
    <xf numFmtId="0" fontId="22" fillId="0" borderId="26" xfId="0" applyFont="1" applyBorder="1" applyAlignment="1">
      <alignment horizontal="center" vertical="center" wrapText="1"/>
    </xf>
    <xf numFmtId="0" fontId="9" fillId="2" borderId="29" xfId="5" applyNumberFormat="1" applyFont="1" applyFill="1" applyBorder="1" applyAlignment="1">
      <alignment horizontal="center" vertical="center"/>
    </xf>
    <xf numFmtId="187" fontId="9" fillId="2" borderId="11" xfId="5" applyFont="1" applyFill="1" applyBorder="1" applyAlignment="1">
      <alignment horizontal="left" vertical="center" indent="1"/>
    </xf>
    <xf numFmtId="0" fontId="14" fillId="2" borderId="8" xfId="6" applyFont="1" applyFill="1" applyBorder="1" applyAlignment="1">
      <alignment horizontal="left" vertical="center" indent="1"/>
    </xf>
    <xf numFmtId="1" fontId="10" fillId="2" borderId="30" xfId="1" applyNumberFormat="1" applyFont="1" applyFill="1" applyBorder="1" applyAlignment="1">
      <alignment horizontal="center" vertical="center"/>
    </xf>
    <xf numFmtId="188" fontId="10" fillId="2" borderId="31" xfId="1" applyNumberFormat="1" applyFont="1" applyFill="1" applyBorder="1" applyAlignment="1">
      <alignment horizontal="center" vertical="center"/>
    </xf>
    <xf numFmtId="188" fontId="10" fillId="2" borderId="32" xfId="1" applyNumberFormat="1" applyFont="1" applyFill="1" applyBorder="1" applyAlignment="1">
      <alignment horizontal="center" vertical="center"/>
    </xf>
    <xf numFmtId="188" fontId="10" fillId="2" borderId="33" xfId="1" applyNumberFormat="1" applyFont="1" applyFill="1" applyBorder="1" applyAlignment="1">
      <alignment horizontal="center" vertical="center"/>
    </xf>
    <xf numFmtId="2" fontId="10" fillId="0" borderId="34" xfId="1" applyNumberFormat="1" applyFont="1" applyFill="1" applyBorder="1" applyAlignment="1">
      <alignment horizontal="center" vertical="center"/>
    </xf>
    <xf numFmtId="193" fontId="15" fillId="3" borderId="92" xfId="1" applyNumberFormat="1" applyFont="1" applyFill="1" applyBorder="1" applyAlignment="1">
      <alignment horizontal="center" vertical="center"/>
    </xf>
    <xf numFmtId="2" fontId="15" fillId="3" borderId="93" xfId="1" applyNumberFormat="1" applyFont="1" applyFill="1" applyBorder="1" applyAlignment="1">
      <alignment horizontal="center" vertical="center"/>
    </xf>
    <xf numFmtId="188" fontId="10" fillId="2" borderId="72" xfId="1" applyNumberFormat="1" applyFont="1" applyFill="1" applyBorder="1" applyAlignment="1">
      <alignment horizontal="center" vertical="center"/>
    </xf>
    <xf numFmtId="188" fontId="10" fillId="2" borderId="30" xfId="1" applyNumberFormat="1" applyFont="1" applyFill="1" applyBorder="1" applyAlignment="1">
      <alignment horizontal="center" vertical="center"/>
    </xf>
    <xf numFmtId="0" fontId="9" fillId="2" borderId="16" xfId="5" applyNumberFormat="1" applyFont="1" applyFill="1" applyBorder="1" applyAlignment="1">
      <alignment horizontal="center" vertical="center" shrinkToFit="1"/>
    </xf>
    <xf numFmtId="187" fontId="9" fillId="2" borderId="12" xfId="5" applyFont="1" applyFill="1" applyBorder="1" applyAlignment="1">
      <alignment horizontal="left" vertical="center" indent="1"/>
    </xf>
    <xf numFmtId="0" fontId="15" fillId="2" borderId="1" xfId="6" applyFont="1" applyFill="1" applyBorder="1" applyAlignment="1">
      <alignment horizontal="left" vertical="center" indent="1"/>
    </xf>
    <xf numFmtId="1" fontId="10" fillId="2" borderId="35" xfId="1" applyNumberFormat="1" applyFont="1" applyFill="1" applyBorder="1" applyAlignment="1">
      <alignment horizontal="center" vertical="center"/>
    </xf>
    <xf numFmtId="188" fontId="10" fillId="2" borderId="36" xfId="1" applyNumberFormat="1" applyFont="1" applyFill="1" applyBorder="1" applyAlignment="1">
      <alignment horizontal="center" vertical="center"/>
    </xf>
    <xf numFmtId="188" fontId="10" fillId="2" borderId="37" xfId="1" applyNumberFormat="1" applyFont="1" applyFill="1" applyBorder="1" applyAlignment="1">
      <alignment horizontal="center" vertical="center"/>
    </xf>
    <xf numFmtId="188" fontId="10" fillId="2" borderId="38" xfId="1" applyNumberFormat="1" applyFont="1" applyFill="1" applyBorder="1" applyAlignment="1">
      <alignment horizontal="center" vertical="center"/>
    </xf>
    <xf numFmtId="2" fontId="10" fillId="0" borderId="2" xfId="1" applyNumberFormat="1" applyFont="1" applyFill="1" applyBorder="1" applyAlignment="1">
      <alignment horizontal="center" vertical="center"/>
    </xf>
    <xf numFmtId="193" fontId="15" fillId="3" borderId="94" xfId="1" applyNumberFormat="1" applyFont="1" applyFill="1" applyBorder="1" applyAlignment="1">
      <alignment horizontal="center" vertical="center"/>
    </xf>
    <xf numFmtId="2" fontId="15" fillId="3" borderId="12" xfId="1" applyNumberFormat="1" applyFont="1" applyFill="1" applyBorder="1" applyAlignment="1">
      <alignment horizontal="center" vertical="center"/>
    </xf>
    <xf numFmtId="188" fontId="10" fillId="2" borderId="67" xfId="1" applyNumberFormat="1" applyFont="1" applyFill="1" applyBorder="1" applyAlignment="1">
      <alignment horizontal="center" vertical="center"/>
    </xf>
    <xf numFmtId="188" fontId="10" fillId="2" borderId="35" xfId="1" applyNumberFormat="1" applyFont="1" applyFill="1" applyBorder="1" applyAlignment="1">
      <alignment horizontal="center" vertical="center"/>
    </xf>
    <xf numFmtId="188" fontId="10" fillId="2" borderId="74" xfId="1" applyNumberFormat="1" applyFont="1" applyFill="1" applyBorder="1" applyAlignment="1">
      <alignment horizontal="center" vertical="center"/>
    </xf>
    <xf numFmtId="188" fontId="10" fillId="2" borderId="39" xfId="1" applyNumberFormat="1" applyFont="1" applyFill="1" applyBorder="1" applyAlignment="1">
      <alignment horizontal="center" vertical="center"/>
    </xf>
    <xf numFmtId="188" fontId="10" fillId="2" borderId="68" xfId="1" applyNumberFormat="1" applyFont="1" applyFill="1" applyBorder="1" applyAlignment="1">
      <alignment horizontal="center" vertical="center"/>
    </xf>
    <xf numFmtId="187" fontId="15" fillId="2" borderId="12" xfId="5" applyFont="1" applyFill="1" applyBorder="1" applyAlignment="1">
      <alignment horizontal="left" vertical="center" indent="1"/>
    </xf>
    <xf numFmtId="187" fontId="9" fillId="2" borderId="13" xfId="8" applyFont="1" applyFill="1" applyBorder="1" applyAlignment="1">
      <alignment horizontal="left" vertical="center" indent="1"/>
    </xf>
    <xf numFmtId="0" fontId="9" fillId="2" borderId="16" xfId="5" applyNumberFormat="1" applyFont="1" applyFill="1" applyBorder="1" applyAlignment="1">
      <alignment horizontal="center" vertical="center"/>
    </xf>
    <xf numFmtId="187" fontId="9" fillId="2" borderId="12" xfId="8" applyFont="1" applyFill="1" applyBorder="1" applyAlignment="1">
      <alignment horizontal="left" vertical="center" indent="1"/>
    </xf>
    <xf numFmtId="0" fontId="9" fillId="2" borderId="15" xfId="5" applyNumberFormat="1" applyFont="1" applyFill="1" applyBorder="1" applyAlignment="1">
      <alignment horizontal="center" vertical="center" shrinkToFit="1"/>
    </xf>
    <xf numFmtId="0" fontId="15" fillId="2" borderId="7" xfId="6" applyFont="1" applyFill="1" applyBorder="1" applyAlignment="1">
      <alignment horizontal="left" vertical="center" indent="1"/>
    </xf>
    <xf numFmtId="1" fontId="10" fillId="2" borderId="40" xfId="1" applyNumberFormat="1" applyFont="1" applyFill="1" applyBorder="1" applyAlignment="1">
      <alignment horizontal="center" vertical="center"/>
    </xf>
    <xf numFmtId="188" fontId="10" fillId="2" borderId="41" xfId="1" applyNumberFormat="1" applyFont="1" applyFill="1" applyBorder="1" applyAlignment="1">
      <alignment horizontal="center" vertical="center"/>
    </xf>
    <xf numFmtId="188" fontId="10" fillId="2" borderId="42" xfId="1" applyNumberFormat="1" applyFont="1" applyFill="1" applyBorder="1" applyAlignment="1">
      <alignment horizontal="center" vertical="center"/>
    </xf>
    <xf numFmtId="188" fontId="10" fillId="2" borderId="43" xfId="1" applyNumberFormat="1" applyFont="1" applyFill="1" applyBorder="1" applyAlignment="1">
      <alignment horizontal="center" vertical="center"/>
    </xf>
    <xf numFmtId="2" fontId="10" fillId="0" borderId="21" xfId="1" applyNumberFormat="1" applyFont="1" applyFill="1" applyBorder="1" applyAlignment="1">
      <alignment horizontal="center" vertical="center"/>
    </xf>
    <xf numFmtId="193" fontId="15" fillId="3" borderId="95" xfId="1" applyNumberFormat="1" applyFont="1" applyFill="1" applyBorder="1" applyAlignment="1">
      <alignment horizontal="center" vertical="center"/>
    </xf>
    <xf numFmtId="2" fontId="15" fillId="3" borderId="13" xfId="1" applyNumberFormat="1" applyFont="1" applyFill="1" applyBorder="1" applyAlignment="1">
      <alignment horizontal="center" vertical="center"/>
    </xf>
    <xf numFmtId="188" fontId="10" fillId="2" borderId="69" xfId="1" applyNumberFormat="1" applyFont="1" applyFill="1" applyBorder="1" applyAlignment="1">
      <alignment horizontal="center" vertical="center"/>
    </xf>
    <xf numFmtId="188" fontId="10" fillId="2" borderId="40" xfId="1" applyNumberFormat="1" applyFont="1" applyFill="1" applyBorder="1" applyAlignment="1">
      <alignment horizontal="center" vertical="center"/>
    </xf>
    <xf numFmtId="188" fontId="10" fillId="2" borderId="75" xfId="1" applyNumberFormat="1" applyFont="1" applyFill="1" applyBorder="1" applyAlignment="1">
      <alignment horizontal="center" vertical="center"/>
    </xf>
    <xf numFmtId="0" fontId="28" fillId="4" borderId="22" xfId="6" applyFont="1" applyFill="1" applyBorder="1" applyAlignment="1">
      <alignment horizontal="left" vertical="center" indent="4"/>
    </xf>
    <xf numFmtId="0" fontId="28" fillId="4" borderId="20" xfId="6" applyFont="1" applyFill="1" applyBorder="1" applyAlignment="1">
      <alignment horizontal="left" vertical="center" indent="6"/>
    </xf>
    <xf numFmtId="0" fontId="10" fillId="4" borderId="20" xfId="6" applyFont="1" applyFill="1" applyBorder="1" applyAlignment="1">
      <alignment horizontal="left" vertical="center" indent="1"/>
    </xf>
    <xf numFmtId="1" fontId="28" fillId="4" borderId="3" xfId="1" applyNumberFormat="1" applyFont="1" applyFill="1" applyBorder="1" applyAlignment="1">
      <alignment horizontal="center" vertical="center"/>
    </xf>
    <xf numFmtId="188" fontId="28" fillId="4" borderId="23" xfId="1" applyNumberFormat="1" applyFont="1" applyFill="1" applyBorder="1" applyAlignment="1">
      <alignment horizontal="center" vertical="center"/>
    </xf>
    <xf numFmtId="188" fontId="28" fillId="4" borderId="4" xfId="1" applyNumberFormat="1" applyFont="1" applyFill="1" applyBorder="1" applyAlignment="1">
      <alignment horizontal="center" vertical="center"/>
    </xf>
    <xf numFmtId="188" fontId="28" fillId="4" borderId="24" xfId="1" applyNumberFormat="1" applyFont="1" applyFill="1" applyBorder="1" applyAlignment="1">
      <alignment horizontal="center" vertical="center"/>
    </xf>
    <xf numFmtId="2" fontId="28" fillId="4" borderId="9" xfId="1" applyNumberFormat="1" applyFont="1" applyFill="1" applyBorder="1" applyAlignment="1">
      <alignment horizontal="center" vertical="center"/>
    </xf>
    <xf numFmtId="193" fontId="16" fillId="5" borderId="25" xfId="1" applyNumberFormat="1" applyFont="1" applyFill="1" applyBorder="1" applyAlignment="1">
      <alignment horizontal="center" vertical="center"/>
    </xf>
    <xf numFmtId="2" fontId="16" fillId="5" borderId="26" xfId="1" applyNumberFormat="1" applyFont="1" applyFill="1" applyBorder="1" applyAlignment="1">
      <alignment horizontal="center" vertical="center"/>
    </xf>
    <xf numFmtId="188" fontId="28" fillId="4" borderId="22" xfId="1" applyNumberFormat="1" applyFont="1" applyFill="1" applyBorder="1" applyAlignment="1">
      <alignment horizontal="center" vertical="center"/>
    </xf>
    <xf numFmtId="188" fontId="28" fillId="4" borderId="3" xfId="1" applyNumberFormat="1" applyFont="1" applyFill="1" applyBorder="1" applyAlignment="1">
      <alignment horizontal="center" vertical="center"/>
    </xf>
    <xf numFmtId="188" fontId="28" fillId="4" borderId="76" xfId="1" applyNumberFormat="1" applyFont="1" applyFill="1" applyBorder="1" applyAlignment="1">
      <alignment horizontal="center" vertical="center"/>
    </xf>
    <xf numFmtId="0" fontId="15" fillId="2" borderId="18" xfId="6" applyFont="1" applyFill="1" applyBorder="1" applyAlignment="1">
      <alignment horizontal="center" vertical="center"/>
    </xf>
    <xf numFmtId="0" fontId="15" fillId="2" borderId="6" xfId="6" applyFont="1" applyFill="1" applyBorder="1" applyAlignment="1">
      <alignment horizontal="left" vertical="center" indent="1"/>
    </xf>
    <xf numFmtId="1" fontId="10" fillId="2" borderId="44" xfId="1" applyNumberFormat="1" applyFont="1" applyFill="1" applyBorder="1" applyAlignment="1">
      <alignment horizontal="center" vertical="center"/>
    </xf>
    <xf numFmtId="188" fontId="10" fillId="2" borderId="45" xfId="1" applyNumberFormat="1" applyFont="1" applyFill="1" applyBorder="1" applyAlignment="1">
      <alignment horizontal="center" vertical="center"/>
    </xf>
    <xf numFmtId="188" fontId="10" fillId="2" borderId="46" xfId="1" applyNumberFormat="1" applyFont="1" applyFill="1" applyBorder="1" applyAlignment="1">
      <alignment horizontal="center" vertical="center"/>
    </xf>
    <xf numFmtId="2" fontId="10" fillId="0" borderId="28" xfId="1" applyNumberFormat="1" applyFont="1" applyFill="1" applyBorder="1" applyAlignment="1">
      <alignment horizontal="center" vertical="center"/>
    </xf>
    <xf numFmtId="193" fontId="15" fillId="3" borderId="96" xfId="1" applyNumberFormat="1" applyFont="1" applyFill="1" applyBorder="1" applyAlignment="1">
      <alignment horizontal="center" vertical="center"/>
    </xf>
    <xf numFmtId="2" fontId="15" fillId="3" borderId="58" xfId="1" applyNumberFormat="1" applyFont="1" applyFill="1" applyBorder="1" applyAlignment="1">
      <alignment horizontal="center" vertical="center"/>
    </xf>
    <xf numFmtId="188" fontId="10" fillId="2" borderId="44" xfId="1" applyNumberFormat="1" applyFont="1" applyFill="1" applyBorder="1" applyAlignment="1">
      <alignment horizontal="center" vertical="center"/>
    </xf>
    <xf numFmtId="188" fontId="10" fillId="2" borderId="77" xfId="1" applyNumberFormat="1" applyFont="1" applyFill="1" applyBorder="1" applyAlignment="1">
      <alignment horizontal="center" vertical="center"/>
    </xf>
    <xf numFmtId="191" fontId="10" fillId="0" borderId="2" xfId="1" applyNumberFormat="1" applyFont="1" applyFill="1" applyBorder="1" applyAlignment="1">
      <alignment horizontal="center" vertical="center"/>
    </xf>
    <xf numFmtId="0" fontId="15" fillId="2" borderId="16" xfId="6" applyFont="1" applyFill="1" applyBorder="1" applyAlignment="1">
      <alignment horizontal="center" vertical="center"/>
    </xf>
    <xf numFmtId="0" fontId="16" fillId="2" borderId="1" xfId="6" applyFont="1" applyFill="1" applyBorder="1" applyAlignment="1">
      <alignment vertical="center"/>
    </xf>
    <xf numFmtId="188" fontId="10" fillId="2" borderId="47" xfId="1" applyNumberFormat="1" applyFont="1" applyFill="1" applyBorder="1" applyAlignment="1">
      <alignment horizontal="center" vertical="center"/>
    </xf>
    <xf numFmtId="188" fontId="10" fillId="2" borderId="48" xfId="1" applyNumberFormat="1" applyFont="1" applyFill="1" applyBorder="1" applyAlignment="1">
      <alignment horizontal="center" vertical="center"/>
    </xf>
    <xf numFmtId="188" fontId="10" fillId="2" borderId="49" xfId="1" applyNumberFormat="1" applyFont="1" applyFill="1" applyBorder="1" applyAlignment="1">
      <alignment horizontal="center" vertical="center"/>
    </xf>
    <xf numFmtId="188" fontId="10" fillId="2" borderId="73" xfId="1" applyNumberFormat="1" applyFont="1" applyFill="1" applyBorder="1" applyAlignment="1">
      <alignment horizontal="center" vertical="center"/>
    </xf>
    <xf numFmtId="188" fontId="10" fillId="2" borderId="80" xfId="1" applyNumberFormat="1" applyFont="1" applyFill="1" applyBorder="1" applyAlignment="1">
      <alignment horizontal="center" vertical="center"/>
    </xf>
    <xf numFmtId="187" fontId="28" fillId="4" borderId="20" xfId="4" applyFont="1" applyFill="1" applyBorder="1" applyAlignment="1">
      <alignment vertical="center"/>
    </xf>
    <xf numFmtId="187" fontId="28" fillId="4" borderId="9" xfId="4" applyFont="1" applyFill="1" applyBorder="1" applyAlignment="1">
      <alignment vertical="center"/>
    </xf>
    <xf numFmtId="0" fontId="15" fillId="2" borderId="14" xfId="6" applyFont="1" applyFill="1" applyBorder="1" applyAlignment="1">
      <alignment horizontal="center" vertical="center"/>
    </xf>
    <xf numFmtId="188" fontId="10" fillId="2" borderId="50" xfId="1" applyNumberFormat="1" applyFont="1" applyFill="1" applyBorder="1" applyAlignment="1">
      <alignment horizontal="center" vertical="center"/>
    </xf>
    <xf numFmtId="193" fontId="15" fillId="3" borderId="28" xfId="1" applyNumberFormat="1" applyFont="1" applyFill="1" applyBorder="1" applyAlignment="1">
      <alignment horizontal="center" vertical="center"/>
    </xf>
    <xf numFmtId="2" fontId="15" fillId="2" borderId="58" xfId="1" applyNumberFormat="1" applyFont="1" applyFill="1" applyBorder="1" applyAlignment="1">
      <alignment horizontal="center" vertical="center"/>
    </xf>
    <xf numFmtId="0" fontId="14" fillId="2" borderId="1" xfId="6" applyFont="1" applyFill="1" applyBorder="1" applyAlignment="1">
      <alignment horizontal="left" vertical="center" indent="1"/>
    </xf>
    <xf numFmtId="193" fontId="15" fillId="3" borderId="2" xfId="1" applyNumberFormat="1" applyFont="1" applyFill="1" applyBorder="1" applyAlignment="1">
      <alignment horizontal="center" vertical="center"/>
    </xf>
    <xf numFmtId="2" fontId="15" fillId="2" borderId="12" xfId="1" applyNumberFormat="1" applyFont="1" applyFill="1" applyBorder="1" applyAlignment="1">
      <alignment horizontal="center" vertical="center"/>
    </xf>
    <xf numFmtId="188" fontId="10" fillId="2" borderId="1" xfId="1" applyNumberFormat="1" applyFont="1" applyFill="1" applyBorder="1" applyAlignment="1">
      <alignment horizontal="center" vertical="center"/>
    </xf>
    <xf numFmtId="0" fontId="15" fillId="2" borderId="17" xfId="6" applyFont="1" applyFill="1" applyBorder="1" applyAlignment="1">
      <alignment horizontal="center" vertical="center"/>
    </xf>
    <xf numFmtId="188" fontId="10" fillId="2" borderId="51" xfId="1" applyNumberFormat="1" applyFont="1" applyFill="1" applyBorder="1" applyAlignment="1">
      <alignment horizontal="center" vertical="center"/>
    </xf>
    <xf numFmtId="2" fontId="10" fillId="0" borderId="40" xfId="1" applyNumberFormat="1" applyFont="1" applyFill="1" applyBorder="1" applyAlignment="1">
      <alignment horizontal="center" vertical="center"/>
    </xf>
    <xf numFmtId="193" fontId="15" fillId="0" borderId="40" xfId="1" applyNumberFormat="1" applyFont="1" applyBorder="1" applyAlignment="1">
      <alignment horizontal="center" vertical="center"/>
    </xf>
    <xf numFmtId="2" fontId="15" fillId="2" borderId="13" xfId="1" applyNumberFormat="1" applyFont="1" applyFill="1" applyBorder="1" applyAlignment="1">
      <alignment horizontal="center" vertical="center"/>
    </xf>
    <xf numFmtId="188" fontId="28" fillId="4" borderId="20" xfId="1" applyNumberFormat="1" applyFont="1" applyFill="1" applyBorder="1" applyAlignment="1">
      <alignment horizontal="center" vertical="center"/>
    </xf>
    <xf numFmtId="188" fontId="28" fillId="4" borderId="5" xfId="1" applyNumberFormat="1" applyFont="1" applyFill="1" applyBorder="1" applyAlignment="1">
      <alignment horizontal="center" vertical="center"/>
    </xf>
    <xf numFmtId="2" fontId="28" fillId="4" borderId="3" xfId="1" applyNumberFormat="1" applyFont="1" applyFill="1" applyBorder="1" applyAlignment="1">
      <alignment horizontal="center" vertical="center"/>
    </xf>
    <xf numFmtId="193" fontId="16" fillId="4" borderId="3" xfId="1" applyNumberFormat="1" applyFont="1" applyFill="1" applyBorder="1" applyAlignment="1">
      <alignment horizontal="center" vertical="center"/>
    </xf>
    <xf numFmtId="2" fontId="16" fillId="4" borderId="26" xfId="1" applyNumberFormat="1" applyFont="1" applyFill="1" applyBorder="1" applyAlignment="1">
      <alignment horizontal="center" vertical="center"/>
    </xf>
    <xf numFmtId="187" fontId="9" fillId="2" borderId="7" xfId="5" applyFont="1" applyFill="1" applyBorder="1" applyAlignment="1">
      <alignment horizontal="left" vertical="center" indent="1"/>
    </xf>
    <xf numFmtId="0" fontId="16" fillId="2" borderId="6" xfId="6" applyFont="1" applyFill="1" applyBorder="1" applyAlignment="1">
      <alignment horizontal="center" vertical="center"/>
    </xf>
    <xf numFmtId="188" fontId="10" fillId="2" borderId="6" xfId="1" applyNumberFormat="1" applyFont="1" applyFill="1" applyBorder="1" applyAlignment="1">
      <alignment horizontal="center" vertical="center"/>
    </xf>
    <xf numFmtId="0" fontId="16" fillId="2" borderId="1" xfId="6" applyFont="1" applyFill="1" applyBorder="1" applyAlignment="1">
      <alignment horizontal="center" vertical="center"/>
    </xf>
    <xf numFmtId="188" fontId="10" fillId="2" borderId="52" xfId="1" applyNumberFormat="1" applyFont="1" applyFill="1" applyBorder="1" applyAlignment="1">
      <alignment horizontal="center" vertical="center"/>
    </xf>
    <xf numFmtId="1" fontId="10" fillId="0" borderId="35" xfId="1" applyNumberFormat="1" applyFont="1" applyBorder="1" applyAlignment="1">
      <alignment horizontal="center" vertical="center"/>
    </xf>
    <xf numFmtId="188" fontId="10" fillId="0" borderId="12" xfId="1" applyNumberFormat="1" applyFont="1" applyBorder="1" applyAlignment="1">
      <alignment horizontal="center" vertical="center"/>
    </xf>
    <xf numFmtId="188" fontId="10" fillId="0" borderId="37" xfId="1" applyNumberFormat="1" applyFont="1" applyBorder="1" applyAlignment="1">
      <alignment horizontal="center" vertical="center"/>
    </xf>
    <xf numFmtId="188" fontId="10" fillId="0" borderId="52" xfId="1" applyNumberFormat="1" applyFont="1" applyBorder="1" applyAlignment="1">
      <alignment horizontal="center" vertical="center"/>
    </xf>
    <xf numFmtId="188" fontId="10" fillId="0" borderId="38" xfId="1" applyNumberFormat="1" applyFont="1" applyBorder="1" applyAlignment="1">
      <alignment horizontal="center" vertical="center"/>
    </xf>
    <xf numFmtId="193" fontId="15" fillId="0" borderId="35" xfId="1" applyNumberFormat="1" applyFont="1" applyBorder="1" applyAlignment="1">
      <alignment horizontal="center" vertical="center"/>
    </xf>
    <xf numFmtId="188" fontId="10" fillId="0" borderId="67" xfId="1" applyNumberFormat="1" applyFont="1" applyBorder="1" applyAlignment="1">
      <alignment horizontal="center" vertical="center"/>
    </xf>
    <xf numFmtId="188" fontId="10" fillId="0" borderId="35" xfId="1" applyNumberFormat="1" applyFont="1" applyBorder="1" applyAlignment="1">
      <alignment horizontal="center" vertical="center"/>
    </xf>
    <xf numFmtId="188" fontId="10" fillId="0" borderId="74" xfId="1" applyNumberFormat="1" applyFont="1" applyBorder="1" applyAlignment="1">
      <alignment horizontal="center" vertical="center"/>
    </xf>
    <xf numFmtId="187" fontId="16" fillId="2" borderId="1" xfId="4" applyFont="1" applyFill="1" applyBorder="1" applyAlignment="1">
      <alignment vertical="center"/>
    </xf>
    <xf numFmtId="187" fontId="16" fillId="2" borderId="2" xfId="4" applyFont="1" applyFill="1" applyBorder="1" applyAlignment="1">
      <alignment vertical="center"/>
    </xf>
    <xf numFmtId="2" fontId="10" fillId="0" borderId="35" xfId="1" applyNumberFormat="1" applyFont="1" applyFill="1" applyBorder="1" applyAlignment="1">
      <alignment horizontal="center" vertical="center"/>
    </xf>
    <xf numFmtId="187" fontId="15" fillId="2" borderId="7" xfId="5" applyFont="1" applyFill="1" applyBorder="1" applyAlignment="1">
      <alignment horizontal="left" vertical="center" indent="1"/>
    </xf>
    <xf numFmtId="1" fontId="10" fillId="0" borderId="40" xfId="1" applyNumberFormat="1" applyFont="1" applyBorder="1" applyAlignment="1">
      <alignment horizontal="center" vertical="center"/>
    </xf>
    <xf numFmtId="188" fontId="10" fillId="0" borderId="13" xfId="1" applyNumberFormat="1" applyFont="1" applyBorder="1" applyAlignment="1">
      <alignment horizontal="center" vertical="center"/>
    </xf>
    <xf numFmtId="188" fontId="10" fillId="0" borderId="42" xfId="1" applyNumberFormat="1" applyFont="1" applyBorder="1" applyAlignment="1">
      <alignment horizontal="center" vertical="center"/>
    </xf>
    <xf numFmtId="188" fontId="10" fillId="0" borderId="51" xfId="1" applyNumberFormat="1" applyFont="1" applyBorder="1" applyAlignment="1">
      <alignment horizontal="center" vertical="center"/>
    </xf>
    <xf numFmtId="188" fontId="10" fillId="0" borderId="43" xfId="1" applyNumberFormat="1" applyFont="1" applyBorder="1" applyAlignment="1">
      <alignment horizontal="center" vertical="center"/>
    </xf>
    <xf numFmtId="188" fontId="10" fillId="0" borderId="69" xfId="1" applyNumberFormat="1" applyFont="1" applyBorder="1" applyAlignment="1">
      <alignment horizontal="center" vertical="center"/>
    </xf>
    <xf numFmtId="188" fontId="10" fillId="0" borderId="40" xfId="1" applyNumberFormat="1" applyFont="1" applyBorder="1" applyAlignment="1">
      <alignment horizontal="center" vertical="center"/>
    </xf>
    <xf numFmtId="188" fontId="10" fillId="0" borderId="75" xfId="1" applyNumberFormat="1" applyFont="1" applyBorder="1" applyAlignment="1">
      <alignment horizontal="center" vertical="center"/>
    </xf>
    <xf numFmtId="0" fontId="28" fillId="4" borderId="22" xfId="6" applyFont="1" applyFill="1" applyBorder="1" applyAlignment="1">
      <alignment horizontal="left" vertical="center" indent="6"/>
    </xf>
    <xf numFmtId="188" fontId="28" fillId="4" borderId="26" xfId="1" applyNumberFormat="1" applyFont="1" applyFill="1" applyBorder="1" applyAlignment="1">
      <alignment horizontal="center" vertical="center"/>
    </xf>
    <xf numFmtId="4" fontId="15" fillId="2" borderId="12" xfId="1" applyNumberFormat="1" applyFont="1" applyFill="1" applyBorder="1" applyAlignment="1">
      <alignment horizontal="center" vertical="center"/>
    </xf>
    <xf numFmtId="187" fontId="21" fillId="2" borderId="1" xfId="4" applyFont="1" applyFill="1" applyBorder="1" applyAlignment="1">
      <alignment vertical="center"/>
    </xf>
    <xf numFmtId="187" fontId="21" fillId="2" borderId="2" xfId="4" applyFont="1" applyFill="1" applyBorder="1" applyAlignment="1">
      <alignment vertical="center"/>
    </xf>
    <xf numFmtId="0" fontId="16" fillId="2" borderId="1" xfId="6" applyFont="1" applyFill="1" applyBorder="1" applyAlignment="1">
      <alignment horizontal="left" vertical="center" indent="1"/>
    </xf>
    <xf numFmtId="0" fontId="16" fillId="2" borderId="2" xfId="6" applyFont="1" applyFill="1" applyBorder="1" applyAlignment="1">
      <alignment horizontal="left" vertical="center" indent="1"/>
    </xf>
    <xf numFmtId="1" fontId="28" fillId="0" borderId="35" xfId="1" applyNumberFormat="1" applyFont="1" applyBorder="1" applyAlignment="1">
      <alignment horizontal="center" vertical="center"/>
    </xf>
    <xf numFmtId="188" fontId="28" fillId="0" borderId="37" xfId="1" applyNumberFormat="1" applyFont="1" applyBorder="1" applyAlignment="1">
      <alignment horizontal="center" vertical="center"/>
    </xf>
    <xf numFmtId="188" fontId="28" fillId="0" borderId="38" xfId="1" applyNumberFormat="1" applyFont="1" applyBorder="1" applyAlignment="1">
      <alignment horizontal="center" vertical="center"/>
    </xf>
    <xf numFmtId="2" fontId="16" fillId="2" borderId="12" xfId="1" applyNumberFormat="1" applyFont="1" applyFill="1" applyBorder="1" applyAlignment="1">
      <alignment horizontal="center" vertical="center"/>
    </xf>
    <xf numFmtId="188" fontId="28" fillId="0" borderId="67" xfId="1" applyNumberFormat="1" applyFont="1" applyBorder="1" applyAlignment="1">
      <alignment horizontal="center" vertical="center"/>
    </xf>
    <xf numFmtId="188" fontId="28" fillId="0" borderId="35" xfId="1" applyNumberFormat="1" applyFont="1" applyBorder="1" applyAlignment="1">
      <alignment horizontal="center" vertical="center"/>
    </xf>
    <xf numFmtId="188" fontId="28" fillId="0" borderId="74" xfId="1" applyNumberFormat="1" applyFont="1" applyBorder="1" applyAlignment="1">
      <alignment horizontal="center" vertical="center"/>
    </xf>
    <xf numFmtId="0" fontId="15" fillId="2" borderId="2" xfId="6" applyFont="1" applyFill="1" applyBorder="1" applyAlignment="1">
      <alignment horizontal="left" vertical="center" indent="1"/>
    </xf>
    <xf numFmtId="193" fontId="15" fillId="0" borderId="44" xfId="1" applyNumberFormat="1" applyFont="1" applyBorder="1" applyAlignment="1">
      <alignment horizontal="center" vertical="center"/>
    </xf>
    <xf numFmtId="1" fontId="10" fillId="0" borderId="44" xfId="1" applyNumberFormat="1" applyFont="1" applyBorder="1" applyAlignment="1">
      <alignment horizontal="center" vertical="center"/>
    </xf>
    <xf numFmtId="188" fontId="10" fillId="0" borderId="45" xfId="1" applyNumberFormat="1" applyFont="1" applyBorder="1" applyAlignment="1">
      <alignment horizontal="center" vertical="center"/>
    </xf>
    <xf numFmtId="188" fontId="10" fillId="0" borderId="46" xfId="1" applyNumberFormat="1" applyFont="1" applyBorder="1" applyAlignment="1">
      <alignment horizontal="center" vertical="center"/>
    </xf>
    <xf numFmtId="188" fontId="10" fillId="0" borderId="68" xfId="1" applyNumberFormat="1" applyFont="1" applyBorder="1" applyAlignment="1">
      <alignment horizontal="center" vertical="center"/>
    </xf>
    <xf numFmtId="188" fontId="10" fillId="0" borderId="44" xfId="1" applyNumberFormat="1" applyFont="1" applyBorder="1" applyAlignment="1">
      <alignment horizontal="center" vertical="center"/>
    </xf>
    <xf numFmtId="188" fontId="10" fillId="0" borderId="77" xfId="1" applyNumberFormat="1" applyFont="1" applyBorder="1" applyAlignment="1">
      <alignment horizontal="center" vertical="center"/>
    </xf>
    <xf numFmtId="188" fontId="10" fillId="0" borderId="2" xfId="1" applyNumberFormat="1" applyFont="1" applyFill="1" applyBorder="1" applyAlignment="1">
      <alignment horizontal="center" vertical="center"/>
    </xf>
    <xf numFmtId="0" fontId="15" fillId="2" borderId="27" xfId="6" applyFont="1" applyFill="1" applyBorder="1" applyAlignment="1">
      <alignment horizontal="center" vertical="center"/>
    </xf>
    <xf numFmtId="0" fontId="15" fillId="2" borderId="28" xfId="6" applyFont="1" applyFill="1" applyBorder="1" applyAlignment="1">
      <alignment horizontal="left" vertical="center" indent="1"/>
    </xf>
    <xf numFmtId="1" fontId="10" fillId="0" borderId="45" xfId="1" applyNumberFormat="1" applyFont="1" applyBorder="1" applyAlignment="1">
      <alignment horizontal="center" vertical="center"/>
    </xf>
    <xf numFmtId="1" fontId="10" fillId="0" borderId="46" xfId="1" applyNumberFormat="1" applyFont="1" applyBorder="1" applyAlignment="1">
      <alignment horizontal="center" vertical="center"/>
    </xf>
    <xf numFmtId="0" fontId="14" fillId="2" borderId="2" xfId="6" applyFont="1" applyFill="1" applyBorder="1" applyAlignment="1">
      <alignment horizontal="left" vertical="center" indent="1"/>
    </xf>
    <xf numFmtId="188" fontId="10" fillId="0" borderId="50" xfId="1" applyNumberFormat="1" applyFont="1" applyBorder="1" applyAlignment="1">
      <alignment horizontal="center" vertical="center"/>
    </xf>
    <xf numFmtId="188" fontId="10" fillId="0" borderId="28" xfId="1" applyNumberFormat="1" applyFont="1" applyFill="1" applyBorder="1" applyAlignment="1">
      <alignment horizontal="center" vertical="center"/>
    </xf>
    <xf numFmtId="0" fontId="16" fillId="2" borderId="2" xfId="6" applyFont="1" applyFill="1" applyBorder="1" applyAlignment="1">
      <alignment vertical="center"/>
    </xf>
    <xf numFmtId="191" fontId="10" fillId="0" borderId="28" xfId="1" applyNumberFormat="1" applyFont="1" applyFill="1" applyBorder="1" applyAlignment="1">
      <alignment horizontal="center" vertical="center"/>
    </xf>
    <xf numFmtId="0" fontId="10" fillId="0" borderId="27" xfId="6" applyFont="1" applyFill="1" applyBorder="1" applyAlignment="1">
      <alignment horizontal="center" vertical="center"/>
    </xf>
    <xf numFmtId="189" fontId="10" fillId="0" borderId="6" xfId="7" applyNumberFormat="1" applyFont="1" applyFill="1" applyBorder="1" applyAlignment="1">
      <alignment horizontal="left"/>
    </xf>
    <xf numFmtId="0" fontId="10" fillId="0" borderId="2" xfId="7" applyFont="1" applyFill="1" applyBorder="1" applyAlignment="1"/>
    <xf numFmtId="1" fontId="10" fillId="0" borderId="35" xfId="1" applyNumberFormat="1" applyFont="1" applyFill="1" applyBorder="1" applyAlignment="1">
      <alignment horizontal="center" vertical="center"/>
    </xf>
    <xf numFmtId="188" fontId="10" fillId="0" borderId="12" xfId="1" applyNumberFormat="1" applyFont="1" applyFill="1" applyBorder="1" applyAlignment="1">
      <alignment horizontal="center" vertical="center"/>
    </xf>
    <xf numFmtId="188" fontId="10" fillId="0" borderId="37" xfId="1" applyNumberFormat="1" applyFont="1" applyFill="1" applyBorder="1" applyAlignment="1">
      <alignment horizontal="center" vertical="center"/>
    </xf>
    <xf numFmtId="188" fontId="10" fillId="0" borderId="52" xfId="1" applyNumberFormat="1" applyFont="1" applyFill="1" applyBorder="1" applyAlignment="1">
      <alignment horizontal="center" vertical="center"/>
    </xf>
    <xf numFmtId="188" fontId="10" fillId="0" borderId="38" xfId="1" applyNumberFormat="1" applyFont="1" applyFill="1" applyBorder="1" applyAlignment="1">
      <alignment horizontal="center" vertical="center"/>
    </xf>
    <xf numFmtId="193" fontId="15" fillId="0" borderId="94" xfId="1" applyNumberFormat="1" applyFont="1" applyFill="1" applyBorder="1" applyAlignment="1">
      <alignment horizontal="center" vertical="center"/>
    </xf>
    <xf numFmtId="2" fontId="15" fillId="0" borderId="12" xfId="1" applyNumberFormat="1" applyFont="1" applyFill="1" applyBorder="1" applyAlignment="1">
      <alignment horizontal="center" vertical="center"/>
    </xf>
    <xf numFmtId="188" fontId="10" fillId="0" borderId="67" xfId="1" applyNumberFormat="1" applyFont="1" applyFill="1" applyBorder="1" applyAlignment="1">
      <alignment horizontal="center" vertical="center"/>
    </xf>
    <xf numFmtId="188" fontId="10" fillId="0" borderId="35" xfId="1" applyNumberFormat="1" applyFont="1" applyFill="1" applyBorder="1" applyAlignment="1">
      <alignment horizontal="center" vertical="center"/>
    </xf>
    <xf numFmtId="188" fontId="10" fillId="0" borderId="74" xfId="1" applyNumberFormat="1" applyFont="1" applyFill="1" applyBorder="1" applyAlignment="1">
      <alignment horizontal="center" vertical="center"/>
    </xf>
    <xf numFmtId="187" fontId="15" fillId="2" borderId="7" xfId="4" applyFont="1" applyFill="1" applyBorder="1" applyAlignment="1">
      <alignment vertical="center" shrinkToFit="1"/>
    </xf>
    <xf numFmtId="188" fontId="10" fillId="2" borderId="13" xfId="1" applyNumberFormat="1" applyFont="1" applyFill="1" applyBorder="1" applyAlignment="1">
      <alignment horizontal="center" vertical="center"/>
    </xf>
    <xf numFmtId="0" fontId="28" fillId="4" borderId="20" xfId="6" applyFont="1" applyFill="1" applyBorder="1" applyAlignment="1">
      <alignment vertical="center"/>
    </xf>
    <xf numFmtId="189" fontId="15" fillId="0" borderId="6" xfId="7" applyNumberFormat="1" applyFont="1" applyBorder="1" applyAlignment="1">
      <alignment horizontal="left"/>
    </xf>
    <xf numFmtId="0" fontId="15" fillId="0" borderId="6" xfId="7" applyFont="1" applyBorder="1" applyAlignment="1"/>
    <xf numFmtId="189" fontId="15" fillId="0" borderId="1" xfId="7" applyNumberFormat="1" applyFont="1" applyBorder="1" applyAlignment="1">
      <alignment horizontal="left"/>
    </xf>
    <xf numFmtId="0" fontId="15" fillId="0" borderId="1" xfId="7" applyFont="1" applyBorder="1" applyAlignment="1"/>
    <xf numFmtId="187" fontId="15" fillId="2" borderId="19" xfId="4" applyFont="1" applyFill="1" applyBorder="1" applyAlignment="1">
      <alignment vertical="center" shrinkToFit="1"/>
    </xf>
    <xf numFmtId="190" fontId="28" fillId="4" borderId="25" xfId="1" applyNumberFormat="1" applyFont="1" applyFill="1" applyBorder="1" applyAlignment="1">
      <alignment horizontal="center" vertical="center"/>
    </xf>
    <xf numFmtId="0" fontId="16" fillId="0" borderId="0" xfId="3" applyFont="1" applyFill="1"/>
    <xf numFmtId="193" fontId="16" fillId="4" borderId="25" xfId="1" applyNumberFormat="1" applyFont="1" applyFill="1" applyBorder="1" applyAlignment="1">
      <alignment horizontal="center" vertical="center"/>
    </xf>
    <xf numFmtId="1" fontId="10" fillId="0" borderId="53" xfId="1" applyNumberFormat="1" applyFont="1" applyBorder="1" applyAlignment="1">
      <alignment horizontal="center" vertical="center"/>
    </xf>
    <xf numFmtId="188" fontId="10" fillId="0" borderId="11" xfId="1" applyNumberFormat="1" applyFont="1" applyBorder="1" applyAlignment="1">
      <alignment horizontal="center" vertical="center"/>
    </xf>
    <xf numFmtId="188" fontId="10" fillId="0" borderId="54" xfId="1" applyNumberFormat="1" applyFont="1" applyBorder="1" applyAlignment="1">
      <alignment horizontal="center" vertical="center"/>
    </xf>
    <xf numFmtId="188" fontId="10" fillId="0" borderId="55" xfId="1" applyNumberFormat="1" applyFont="1" applyBorder="1" applyAlignment="1">
      <alignment horizontal="center" vertical="center"/>
    </xf>
    <xf numFmtId="188" fontId="10" fillId="0" borderId="56" xfId="1" applyNumberFormat="1" applyFont="1" applyBorder="1" applyAlignment="1">
      <alignment horizontal="center" vertical="center"/>
    </xf>
    <xf numFmtId="2" fontId="10" fillId="0" borderId="57" xfId="1" applyNumberFormat="1" applyFont="1" applyFill="1" applyBorder="1" applyAlignment="1">
      <alignment horizontal="center" vertical="center"/>
    </xf>
    <xf numFmtId="188" fontId="10" fillId="0" borderId="70" xfId="1" applyNumberFormat="1" applyFont="1" applyBorder="1" applyAlignment="1">
      <alignment horizontal="center" vertical="center"/>
    </xf>
    <xf numFmtId="188" fontId="10" fillId="0" borderId="53" xfId="1" applyNumberFormat="1" applyFont="1" applyBorder="1" applyAlignment="1">
      <alignment horizontal="center" vertical="center"/>
    </xf>
    <xf numFmtId="188" fontId="10" fillId="0" borderId="78" xfId="1" applyNumberFormat="1" applyFont="1" applyBorder="1" applyAlignment="1">
      <alignment horizontal="center" vertical="center"/>
    </xf>
    <xf numFmtId="188" fontId="28" fillId="0" borderId="71" xfId="1" applyNumberFormat="1" applyFont="1" applyFill="1" applyBorder="1" applyAlignment="1">
      <alignment horizontal="center" vertical="center"/>
    </xf>
    <xf numFmtId="188" fontId="28" fillId="0" borderId="62" xfId="1" applyNumberFormat="1" applyFont="1" applyFill="1" applyBorder="1" applyAlignment="1">
      <alignment horizontal="center" vertical="center"/>
    </xf>
    <xf numFmtId="188" fontId="28" fillId="0" borderId="79" xfId="1" applyNumberFormat="1" applyFont="1" applyFill="1" applyBorder="1" applyAlignment="1">
      <alignment horizontal="center" vertical="center"/>
    </xf>
    <xf numFmtId="194" fontId="28" fillId="4" borderId="9" xfId="1" applyNumberFormat="1" applyFont="1" applyFill="1" applyBorder="1" applyAlignment="1">
      <alignment horizontal="center" vertical="center"/>
    </xf>
    <xf numFmtId="0" fontId="16" fillId="2" borderId="6" xfId="6" applyFont="1" applyFill="1" applyBorder="1" applyAlignment="1">
      <alignment vertical="center"/>
    </xf>
    <xf numFmtId="187" fontId="9" fillId="2" borderId="1" xfId="5" applyFont="1" applyFill="1" applyBorder="1" applyAlignment="1">
      <alignment horizontal="left" vertical="center" indent="1"/>
    </xf>
    <xf numFmtId="187" fontId="9" fillId="2" borderId="0" xfId="5" applyFont="1" applyFill="1" applyBorder="1" applyAlignment="1">
      <alignment horizontal="left" vertical="center" indent="1"/>
    </xf>
    <xf numFmtId="188" fontId="10" fillId="0" borderId="58" xfId="1" applyNumberFormat="1" applyFont="1" applyBorder="1" applyAlignment="1">
      <alignment horizontal="center" vertical="center"/>
    </xf>
    <xf numFmtId="0" fontId="15" fillId="2" borderId="58" xfId="6" applyFont="1" applyFill="1" applyBorder="1" applyAlignment="1">
      <alignment horizontal="left" vertical="center" indent="1"/>
    </xf>
    <xf numFmtId="0" fontId="27" fillId="2" borderId="98" xfId="3" applyFont="1" applyFill="1" applyBorder="1" applyAlignment="1">
      <alignment horizontal="center" vertical="top" wrapText="1"/>
    </xf>
    <xf numFmtId="0" fontId="27" fillId="2" borderId="3" xfId="3" applyFont="1" applyFill="1" applyBorder="1" applyAlignment="1">
      <alignment horizontal="center" vertical="top" wrapText="1"/>
    </xf>
    <xf numFmtId="0" fontId="27" fillId="2" borderId="9" xfId="3" applyFont="1" applyFill="1" applyBorder="1" applyAlignment="1">
      <alignment horizontal="center" vertical="top" wrapText="1"/>
    </xf>
    <xf numFmtId="0" fontId="27" fillId="2" borderId="76" xfId="3" applyFont="1" applyFill="1" applyBorder="1" applyAlignment="1">
      <alignment horizontal="center" vertical="top" wrapText="1"/>
    </xf>
    <xf numFmtId="188" fontId="10" fillId="2" borderId="99" xfId="1" applyNumberFormat="1" applyFont="1" applyFill="1" applyBorder="1" applyAlignment="1">
      <alignment horizontal="center" vertical="center"/>
    </xf>
    <xf numFmtId="188" fontId="10" fillId="2" borderId="100" xfId="1" applyNumberFormat="1" applyFont="1" applyFill="1" applyBorder="1" applyAlignment="1">
      <alignment horizontal="center" vertical="center"/>
    </xf>
    <xf numFmtId="188" fontId="10" fillId="2" borderId="101" xfId="1" applyNumberFormat="1" applyFont="1" applyFill="1" applyBorder="1" applyAlignment="1">
      <alignment horizontal="center" vertical="center"/>
    </xf>
    <xf numFmtId="188" fontId="28" fillId="4" borderId="102" xfId="1" applyNumberFormat="1" applyFont="1" applyFill="1" applyBorder="1" applyAlignment="1">
      <alignment horizontal="center" vertical="center"/>
    </xf>
    <xf numFmtId="188" fontId="10" fillId="2" borderId="103" xfId="1" applyNumberFormat="1" applyFont="1" applyFill="1" applyBorder="1" applyAlignment="1">
      <alignment horizontal="center" vertical="center"/>
    </xf>
    <xf numFmtId="188" fontId="10" fillId="2" borderId="104" xfId="1" applyNumberFormat="1" applyFont="1" applyFill="1" applyBorder="1" applyAlignment="1">
      <alignment horizontal="center" vertical="center"/>
    </xf>
    <xf numFmtId="188" fontId="10" fillId="0" borderId="100" xfId="1" applyNumberFormat="1" applyFont="1" applyBorder="1" applyAlignment="1">
      <alignment horizontal="center" vertical="center"/>
    </xf>
    <xf numFmtId="0" fontId="15" fillId="2" borderId="105" xfId="6" applyFont="1" applyFill="1" applyBorder="1" applyAlignment="1">
      <alignment horizontal="center" vertical="center"/>
    </xf>
    <xf numFmtId="187" fontId="9" fillId="2" borderId="106" xfId="5" applyFont="1" applyFill="1" applyBorder="1" applyAlignment="1">
      <alignment horizontal="left" vertical="center" indent="1"/>
    </xf>
    <xf numFmtId="0" fontId="15" fillId="2" borderId="106" xfId="6" applyFont="1" applyFill="1" applyBorder="1" applyAlignment="1">
      <alignment horizontal="left" vertical="center" indent="1"/>
    </xf>
    <xf numFmtId="1" fontId="10" fillId="0" borderId="107" xfId="1" applyNumberFormat="1" applyFont="1" applyBorder="1" applyAlignment="1">
      <alignment horizontal="center" vertical="center"/>
    </xf>
    <xf numFmtId="188" fontId="10" fillId="0" borderId="108" xfId="1" applyNumberFormat="1" applyFont="1" applyBorder="1" applyAlignment="1">
      <alignment horizontal="center" vertical="center"/>
    </xf>
    <xf numFmtId="188" fontId="10" fillId="0" borderId="109" xfId="1" applyNumberFormat="1" applyFont="1" applyBorder="1" applyAlignment="1">
      <alignment horizontal="center" vertical="center"/>
    </xf>
    <xf numFmtId="188" fontId="10" fillId="0" borderId="110" xfId="1" applyNumberFormat="1" applyFont="1" applyBorder="1" applyAlignment="1">
      <alignment horizontal="center" vertical="center"/>
    </xf>
    <xf numFmtId="188" fontId="10" fillId="0" borderId="111" xfId="1" applyNumberFormat="1" applyFont="1" applyBorder="1" applyAlignment="1">
      <alignment horizontal="center" vertical="center"/>
    </xf>
    <xf numFmtId="2" fontId="10" fillId="0" borderId="112" xfId="1" applyNumberFormat="1" applyFont="1" applyFill="1" applyBorder="1" applyAlignment="1">
      <alignment horizontal="center" vertical="center"/>
    </xf>
    <xf numFmtId="193" fontId="15" fillId="0" borderId="107" xfId="1" applyNumberFormat="1" applyFont="1" applyBorder="1" applyAlignment="1">
      <alignment horizontal="center" vertical="center"/>
    </xf>
    <xf numFmtId="2" fontId="15" fillId="2" borderId="108" xfId="1" applyNumberFormat="1" applyFont="1" applyFill="1" applyBorder="1" applyAlignment="1">
      <alignment horizontal="center" vertical="center"/>
    </xf>
    <xf numFmtId="188" fontId="10" fillId="0" borderId="113" xfId="1" applyNumberFormat="1" applyFont="1" applyBorder="1" applyAlignment="1">
      <alignment horizontal="center" vertical="center"/>
    </xf>
    <xf numFmtId="188" fontId="10" fillId="0" borderId="107" xfId="1" applyNumberFormat="1" applyFont="1" applyBorder="1" applyAlignment="1">
      <alignment horizontal="center" vertical="center"/>
    </xf>
    <xf numFmtId="188" fontId="10" fillId="0" borderId="114" xfId="1" applyNumberFormat="1" applyFont="1" applyBorder="1" applyAlignment="1">
      <alignment horizontal="center" vertical="center"/>
    </xf>
    <xf numFmtId="0" fontId="15" fillId="2" borderId="108" xfId="6" applyFont="1" applyFill="1" applyBorder="1" applyAlignment="1">
      <alignment horizontal="left" vertical="center" indent="1"/>
    </xf>
    <xf numFmtId="189" fontId="15" fillId="0" borderId="106" xfId="7" applyNumberFormat="1" applyFont="1" applyBorder="1" applyAlignment="1">
      <alignment horizontal="left"/>
    </xf>
    <xf numFmtId="0" fontId="15" fillId="0" borderId="106" xfId="7" applyFont="1" applyBorder="1" applyAlignment="1"/>
    <xf numFmtId="188" fontId="10" fillId="2" borderId="107" xfId="1" applyNumberFormat="1" applyFont="1" applyFill="1" applyBorder="1" applyAlignment="1">
      <alignment horizontal="center" vertical="center"/>
    </xf>
    <xf numFmtId="188" fontId="10" fillId="2" borderId="115" xfId="1" applyNumberFormat="1" applyFont="1" applyFill="1" applyBorder="1" applyAlignment="1">
      <alignment horizontal="center" vertical="center"/>
    </xf>
    <xf numFmtId="188" fontId="10" fillId="2" borderId="109" xfId="1" applyNumberFormat="1" applyFont="1" applyFill="1" applyBorder="1" applyAlignment="1">
      <alignment horizontal="center" vertical="center"/>
    </xf>
    <xf numFmtId="188" fontId="10" fillId="2" borderId="110" xfId="1" applyNumberFormat="1" applyFont="1" applyFill="1" applyBorder="1" applyAlignment="1">
      <alignment horizontal="center" vertical="center"/>
    </xf>
    <xf numFmtId="188" fontId="10" fillId="2" borderId="111" xfId="1" applyNumberFormat="1" applyFont="1" applyFill="1" applyBorder="1" applyAlignment="1">
      <alignment horizontal="center" vertical="center"/>
    </xf>
    <xf numFmtId="193" fontId="15" fillId="3" borderId="116" xfId="1" applyNumberFormat="1" applyFont="1" applyFill="1" applyBorder="1" applyAlignment="1">
      <alignment horizontal="center" vertical="center"/>
    </xf>
    <xf numFmtId="188" fontId="10" fillId="2" borderId="113" xfId="1" applyNumberFormat="1" applyFont="1" applyFill="1" applyBorder="1" applyAlignment="1">
      <alignment horizontal="center" vertical="center"/>
    </xf>
    <xf numFmtId="188" fontId="10" fillId="2" borderId="114" xfId="1" applyNumberFormat="1" applyFont="1" applyFill="1" applyBorder="1" applyAlignment="1">
      <alignment horizontal="center" vertical="center"/>
    </xf>
    <xf numFmtId="0" fontId="26" fillId="2" borderId="0" xfId="3" applyFont="1" applyFill="1" applyAlignment="1">
      <alignment horizontal="center" vertical="center"/>
    </xf>
    <xf numFmtId="0" fontId="13" fillId="2" borderId="81" xfId="3" applyFont="1" applyFill="1" applyBorder="1" applyAlignment="1">
      <alignment horizontal="center" vertical="center" wrapText="1" shrinkToFit="1"/>
    </xf>
    <xf numFmtId="0" fontId="13" fillId="2" borderId="17" xfId="3" applyFont="1" applyFill="1" applyBorder="1" applyAlignment="1">
      <alignment horizontal="center" vertical="center" wrapText="1" shrinkToFit="1"/>
    </xf>
    <xf numFmtId="0" fontId="13" fillId="2" borderId="82" xfId="3" applyFont="1" applyFill="1" applyBorder="1" applyAlignment="1">
      <alignment horizontal="center" vertical="center" wrapText="1"/>
    </xf>
    <xf numFmtId="0" fontId="13" fillId="2" borderId="83" xfId="3" applyFont="1" applyFill="1" applyBorder="1" applyAlignment="1">
      <alignment horizontal="center" vertical="center" wrapText="1"/>
    </xf>
    <xf numFmtId="0" fontId="13" fillId="2" borderId="84" xfId="3" applyFont="1" applyFill="1" applyBorder="1" applyAlignment="1">
      <alignment horizontal="center" vertical="center" wrapText="1"/>
    </xf>
    <xf numFmtId="0" fontId="13" fillId="2" borderId="85" xfId="3" applyFont="1" applyFill="1" applyBorder="1" applyAlignment="1">
      <alignment horizontal="center" vertical="center" wrapText="1"/>
    </xf>
    <xf numFmtId="0" fontId="13" fillId="2" borderId="86" xfId="3" applyFont="1" applyFill="1" applyBorder="1" applyAlignment="1">
      <alignment horizontal="center" vertical="center" wrapText="1"/>
    </xf>
    <xf numFmtId="0" fontId="13" fillId="2" borderId="87" xfId="3" applyFont="1" applyFill="1" applyBorder="1" applyAlignment="1">
      <alignment horizontal="center" vertical="center" wrapText="1"/>
    </xf>
    <xf numFmtId="0" fontId="16" fillId="2" borderId="88" xfId="3" applyFont="1" applyFill="1" applyBorder="1" applyAlignment="1">
      <alignment horizontal="center" vertical="center" wrapText="1"/>
    </xf>
    <xf numFmtId="0" fontId="16" fillId="2" borderId="89" xfId="3" applyFont="1" applyFill="1" applyBorder="1" applyAlignment="1">
      <alignment horizontal="center" vertical="center" wrapText="1"/>
    </xf>
    <xf numFmtId="0" fontId="26" fillId="2" borderId="0" xfId="3" applyFont="1" applyFill="1" applyBorder="1" applyAlignment="1">
      <alignment horizontal="center" vertical="center"/>
    </xf>
    <xf numFmtId="0" fontId="27" fillId="2" borderId="90" xfId="3" applyFont="1" applyFill="1" applyBorder="1" applyAlignment="1">
      <alignment horizontal="center" vertical="center" wrapText="1"/>
    </xf>
    <xf numFmtId="0" fontId="27" fillId="2" borderId="89" xfId="3" applyFont="1" applyFill="1" applyBorder="1" applyAlignment="1">
      <alignment horizontal="center" vertical="center" wrapText="1"/>
    </xf>
    <xf numFmtId="0" fontId="27" fillId="2" borderId="91" xfId="3" applyFont="1" applyFill="1" applyBorder="1" applyAlignment="1">
      <alignment horizontal="center" vertical="center" wrapText="1"/>
    </xf>
    <xf numFmtId="0" fontId="15" fillId="6" borderId="15" xfId="6" applyFont="1" applyFill="1" applyBorder="1" applyAlignment="1">
      <alignment horizontal="center" vertical="center"/>
    </xf>
    <xf numFmtId="187" fontId="9" fillId="6" borderId="12" xfId="5" applyFont="1" applyFill="1" applyBorder="1" applyAlignment="1">
      <alignment horizontal="left" vertical="center" indent="1"/>
    </xf>
    <xf numFmtId="0" fontId="15" fillId="6" borderId="1" xfId="6" applyFont="1" applyFill="1" applyBorder="1" applyAlignment="1">
      <alignment horizontal="left" vertical="center" indent="1"/>
    </xf>
    <xf numFmtId="188" fontId="10" fillId="6" borderId="36" xfId="1" applyNumberFormat="1" applyFont="1" applyFill="1" applyBorder="1" applyAlignment="1">
      <alignment horizontal="center" vertical="center"/>
    </xf>
    <xf numFmtId="188" fontId="10" fillId="6" borderId="37" xfId="1" applyNumberFormat="1" applyFont="1" applyFill="1" applyBorder="1" applyAlignment="1">
      <alignment horizontal="center" vertical="center"/>
    </xf>
    <xf numFmtId="188" fontId="10" fillId="6" borderId="38" xfId="1" applyNumberFormat="1" applyFont="1" applyFill="1" applyBorder="1" applyAlignment="1">
      <alignment horizontal="center" vertical="center"/>
    </xf>
    <xf numFmtId="191" fontId="10" fillId="6" borderId="2" xfId="1" applyNumberFormat="1" applyFont="1" applyFill="1" applyBorder="1" applyAlignment="1">
      <alignment horizontal="center" vertical="center"/>
    </xf>
    <xf numFmtId="193" fontId="15" fillId="7" borderId="94" xfId="1" applyNumberFormat="1" applyFont="1" applyFill="1" applyBorder="1" applyAlignment="1">
      <alignment horizontal="center" vertical="center"/>
    </xf>
    <xf numFmtId="0" fontId="15" fillId="6" borderId="16" xfId="6" applyFont="1" applyFill="1" applyBorder="1" applyAlignment="1">
      <alignment horizontal="center" vertical="center"/>
    </xf>
    <xf numFmtId="0" fontId="16" fillId="6" borderId="1" xfId="6" applyFont="1" applyFill="1" applyBorder="1" applyAlignment="1">
      <alignment vertical="center"/>
    </xf>
    <xf numFmtId="0" fontId="15" fillId="6" borderId="2" xfId="6" applyFont="1" applyFill="1" applyBorder="1" applyAlignment="1">
      <alignment vertical="center"/>
    </xf>
    <xf numFmtId="2" fontId="30" fillId="6" borderId="2" xfId="1" applyNumberFormat="1" applyFont="1" applyFill="1" applyBorder="1" applyAlignment="1">
      <alignment horizontal="center" vertical="center"/>
    </xf>
    <xf numFmtId="188" fontId="30" fillId="6" borderId="37" xfId="1" applyNumberFormat="1" applyFont="1" applyFill="1" applyBorder="1" applyAlignment="1">
      <alignment horizontal="center" vertical="center"/>
    </xf>
    <xf numFmtId="192" fontId="30" fillId="6" borderId="35" xfId="1" applyNumberFormat="1" applyFont="1" applyFill="1" applyBorder="1" applyAlignment="1">
      <alignment horizontal="center" vertical="center"/>
    </xf>
    <xf numFmtId="1" fontId="30" fillId="6" borderId="35" xfId="1" applyNumberFormat="1" applyFont="1" applyFill="1" applyBorder="1" applyAlignment="1">
      <alignment horizontal="center" vertical="center"/>
    </xf>
    <xf numFmtId="2" fontId="30" fillId="7" borderId="58" xfId="1" applyNumberFormat="1" applyFont="1" applyFill="1" applyBorder="1" applyAlignment="1">
      <alignment horizontal="center" vertical="center"/>
    </xf>
    <xf numFmtId="0" fontId="28" fillId="6" borderId="59" xfId="6" applyFont="1" applyFill="1" applyBorder="1" applyAlignment="1">
      <alignment horizontal="left" vertical="center" indent="4"/>
    </xf>
    <xf numFmtId="0" fontId="28" fillId="6" borderId="60" xfId="6" applyFont="1" applyFill="1" applyBorder="1" applyAlignment="1">
      <alignment horizontal="left" vertical="center" indent="6"/>
    </xf>
    <xf numFmtId="187" fontId="28" fillId="6" borderId="60" xfId="4" applyFont="1" applyFill="1" applyBorder="1" applyAlignment="1">
      <alignment vertical="center"/>
    </xf>
    <xf numFmtId="187" fontId="28" fillId="6" borderId="61" xfId="4" applyFont="1" applyFill="1" applyBorder="1" applyAlignment="1">
      <alignment vertical="center"/>
    </xf>
    <xf numFmtId="188" fontId="28" fillId="6" borderId="63" xfId="1" applyNumberFormat="1" applyFont="1" applyFill="1" applyBorder="1" applyAlignment="1">
      <alignment horizontal="center" vertical="center"/>
    </xf>
    <xf numFmtId="188" fontId="28" fillId="6" borderId="66" xfId="1" applyNumberFormat="1" applyFont="1" applyFill="1" applyBorder="1" applyAlignment="1">
      <alignment horizontal="center" vertical="center"/>
    </xf>
    <xf numFmtId="193" fontId="16" fillId="6" borderId="97" xfId="1" applyNumberFormat="1" applyFont="1" applyFill="1" applyBorder="1" applyAlignment="1">
      <alignment horizontal="center" vertical="center"/>
    </xf>
    <xf numFmtId="43" fontId="31" fillId="6" borderId="61" xfId="1" applyNumberFormat="1" applyFont="1" applyFill="1" applyBorder="1" applyAlignment="1">
      <alignment horizontal="center" vertical="center"/>
    </xf>
    <xf numFmtId="43" fontId="31" fillId="6" borderId="63" xfId="1" applyNumberFormat="1" applyFont="1" applyFill="1" applyBorder="1" applyAlignment="1">
      <alignment horizontal="left" vertical="center" indent="1"/>
    </xf>
    <xf numFmtId="0" fontId="28" fillId="6" borderId="22" xfId="6" applyFont="1" applyFill="1" applyBorder="1" applyAlignment="1">
      <alignment horizontal="left" vertical="center" indent="4"/>
    </xf>
    <xf numFmtId="0" fontId="28" fillId="6" borderId="20" xfId="6" applyFont="1" applyFill="1" applyBorder="1" applyAlignment="1">
      <alignment horizontal="left" vertical="center" indent="6"/>
    </xf>
    <xf numFmtId="187" fontId="28" fillId="6" borderId="20" xfId="4" applyFont="1" applyFill="1" applyBorder="1" applyAlignment="1">
      <alignment vertical="center"/>
    </xf>
    <xf numFmtId="187" fontId="28" fillId="6" borderId="9" xfId="4" applyFont="1" applyFill="1" applyBorder="1" applyAlignment="1">
      <alignment vertical="center"/>
    </xf>
    <xf numFmtId="188" fontId="28" fillId="6" borderId="23" xfId="1" applyNumberFormat="1" applyFont="1" applyFill="1" applyBorder="1" applyAlignment="1">
      <alignment horizontal="center" vertical="center"/>
    </xf>
    <xf numFmtId="188" fontId="28" fillId="6" borderId="24" xfId="1" applyNumberFormat="1" applyFont="1" applyFill="1" applyBorder="1" applyAlignment="1">
      <alignment horizontal="center" vertical="center"/>
    </xf>
    <xf numFmtId="193" fontId="16" fillId="7" borderId="25" xfId="1" applyNumberFormat="1" applyFont="1" applyFill="1" applyBorder="1" applyAlignment="1">
      <alignment horizontal="center" vertical="center"/>
    </xf>
    <xf numFmtId="1" fontId="31" fillId="6" borderId="3" xfId="1" applyNumberFormat="1" applyFont="1" applyFill="1" applyBorder="1" applyAlignment="1">
      <alignment horizontal="center" vertical="center"/>
    </xf>
    <xf numFmtId="188" fontId="10" fillId="0" borderId="100" xfId="1" applyNumberFormat="1" applyFont="1" applyFill="1" applyBorder="1" applyAlignment="1">
      <alignment horizontal="center" vertical="center"/>
    </xf>
    <xf numFmtId="188" fontId="31" fillId="6" borderId="4" xfId="1" applyNumberFormat="1" applyFont="1" applyFill="1" applyBorder="1" applyAlignment="1">
      <alignment horizontal="center" vertical="center"/>
    </xf>
    <xf numFmtId="49" fontId="31" fillId="6" borderId="25" xfId="1" applyNumberFormat="1" applyFont="1" applyFill="1" applyBorder="1" applyAlignment="1">
      <alignment horizontal="center" vertical="center"/>
    </xf>
    <xf numFmtId="2" fontId="31" fillId="7" borderId="26" xfId="1" applyNumberFormat="1" applyFont="1" applyFill="1" applyBorder="1" applyAlignment="1">
      <alignment horizontal="center" vertical="center"/>
    </xf>
    <xf numFmtId="1" fontId="31" fillId="6" borderId="62" xfId="1" applyNumberFormat="1" applyFont="1" applyFill="1" applyBorder="1" applyAlignment="1">
      <alignment horizontal="center" vertical="center"/>
    </xf>
    <xf numFmtId="188" fontId="31" fillId="6" borderId="64" xfId="1" applyNumberFormat="1" applyFont="1" applyFill="1" applyBorder="1" applyAlignment="1">
      <alignment horizontal="center" vertical="center"/>
    </xf>
    <xf numFmtId="188" fontId="31" fillId="6" borderId="65" xfId="1" applyNumberFormat="1" applyFont="1" applyFill="1" applyBorder="1" applyAlignment="1">
      <alignment horizontal="center" vertical="center"/>
    </xf>
  </cellXfs>
  <cellStyles count="9">
    <cellStyle name="Comma" xfId="1" builtinId="3"/>
    <cellStyle name="Normal" xfId="0" builtinId="0"/>
    <cellStyle name="Normal 2" xfId="2"/>
    <cellStyle name="Normal_ตัวชี้วัด (ศบก.) 2" xfId="3"/>
    <cellStyle name="Normal_ตัวบ่งชี้ 2.4-2.13" xfId="4"/>
    <cellStyle name="Normal_ตัวบ่งชี้ 2.4-2.13 2" xfId="5"/>
    <cellStyle name="Normal_ตัวบ่งชี้ 4.3-4.5" xfId="6"/>
    <cellStyle name="Normal_ปัจจัย 4" xfId="7"/>
    <cellStyle name="Normal_ภาคผนวก" xfId="8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79"/>
  <sheetViews>
    <sheetView tabSelected="1" view="pageBreakPreview" zoomScaleNormal="100" zoomScaleSheetLayoutView="100" workbookViewId="0">
      <pane ySplit="5" topLeftCell="A6" activePane="bottomLeft" state="frozen"/>
      <selection pane="bottomLeft" activeCell="M75" sqref="M75"/>
    </sheetView>
  </sheetViews>
  <sheetFormatPr defaultRowHeight="18.75"/>
  <cols>
    <col min="1" max="1" width="7" style="7" customWidth="1"/>
    <col min="2" max="2" width="10.25" style="7" customWidth="1"/>
    <col min="3" max="3" width="10.875" style="7" customWidth="1"/>
    <col min="4" max="4" width="7.75" style="7" customWidth="1"/>
    <col min="5" max="5" width="7.125" style="7" customWidth="1"/>
    <col min="6" max="6" width="13.625" style="24" customWidth="1"/>
    <col min="7" max="7" width="16.125" style="24" customWidth="1"/>
    <col min="8" max="8" width="12.875" style="24" customWidth="1"/>
    <col min="9" max="9" width="14.875" style="24" customWidth="1"/>
    <col min="10" max="10" width="12.75" style="24" customWidth="1"/>
    <col min="11" max="11" width="8.375" style="34" customWidth="1"/>
    <col min="12" max="12" width="7.125" style="39" customWidth="1"/>
    <col min="13" max="13" width="9.75" style="8" customWidth="1"/>
    <col min="14" max="14" width="14.625" style="52" customWidth="1"/>
    <col min="15" max="15" width="14.125" style="52" customWidth="1"/>
    <col min="16" max="16" width="9.125" style="52" customWidth="1"/>
    <col min="17" max="17" width="10.875" style="52" customWidth="1"/>
    <col min="18" max="18" width="11.25" style="52" customWidth="1"/>
    <col min="19" max="19" width="47.375" style="7" customWidth="1"/>
    <col min="20" max="16384" width="9" style="7"/>
  </cols>
  <sheetData>
    <row r="1" spans="1:18" s="31" customFormat="1" ht="21" customHeight="1">
      <c r="A1" s="30" t="s">
        <v>84</v>
      </c>
      <c r="C1" s="32"/>
      <c r="F1" s="33"/>
      <c r="G1" s="33"/>
      <c r="H1" s="33"/>
      <c r="I1" s="33"/>
      <c r="J1" s="33"/>
      <c r="K1" s="51"/>
      <c r="L1" s="38"/>
      <c r="M1" s="32"/>
      <c r="N1" s="284" t="s">
        <v>80</v>
      </c>
      <c r="O1" s="284"/>
      <c r="P1" s="284"/>
      <c r="Q1" s="284"/>
      <c r="R1" s="284"/>
    </row>
    <row r="2" spans="1:18" s="31" customFormat="1" ht="21" customHeight="1">
      <c r="A2" s="30"/>
      <c r="C2" s="32"/>
      <c r="F2" s="33"/>
      <c r="G2" s="33"/>
      <c r="H2" s="33"/>
      <c r="I2" s="33"/>
      <c r="J2" s="33"/>
      <c r="K2" s="51"/>
      <c r="L2" s="38"/>
      <c r="M2" s="32"/>
      <c r="N2" s="284" t="s">
        <v>81</v>
      </c>
      <c r="O2" s="284"/>
      <c r="P2" s="284"/>
      <c r="Q2" s="284"/>
      <c r="R2" s="284"/>
    </row>
    <row r="3" spans="1:18" ht="13.5" customHeight="1" thickBot="1">
      <c r="A3" s="4"/>
      <c r="B3" s="5"/>
      <c r="C3" s="6"/>
      <c r="K3" s="49"/>
      <c r="N3" s="295"/>
      <c r="O3" s="295"/>
      <c r="P3" s="295"/>
      <c r="Q3" s="295"/>
      <c r="R3" s="295"/>
    </row>
    <row r="4" spans="1:18" s="9" customFormat="1" ht="39" customHeight="1" thickTop="1">
      <c r="A4" s="285" t="s">
        <v>0</v>
      </c>
      <c r="B4" s="287" t="s">
        <v>38</v>
      </c>
      <c r="C4" s="288"/>
      <c r="D4" s="289"/>
      <c r="E4" s="293" t="s">
        <v>39</v>
      </c>
      <c r="F4" s="294"/>
      <c r="G4" s="294"/>
      <c r="H4" s="294"/>
      <c r="I4" s="294"/>
      <c r="J4" s="294"/>
      <c r="K4" s="294"/>
      <c r="L4" s="294"/>
      <c r="M4" s="294"/>
      <c r="N4" s="296" t="s">
        <v>82</v>
      </c>
      <c r="O4" s="297"/>
      <c r="P4" s="297"/>
      <c r="Q4" s="297"/>
      <c r="R4" s="298"/>
    </row>
    <row r="5" spans="1:18" s="13" customFormat="1" ht="187.5">
      <c r="A5" s="286"/>
      <c r="B5" s="290"/>
      <c r="C5" s="291"/>
      <c r="D5" s="292"/>
      <c r="E5" s="10" t="s">
        <v>40</v>
      </c>
      <c r="F5" s="11" t="s">
        <v>47</v>
      </c>
      <c r="G5" s="11" t="s">
        <v>45</v>
      </c>
      <c r="H5" s="11" t="s">
        <v>42</v>
      </c>
      <c r="I5" s="11" t="s">
        <v>48</v>
      </c>
      <c r="J5" s="12" t="s">
        <v>46</v>
      </c>
      <c r="K5" s="29" t="s">
        <v>36</v>
      </c>
      <c r="L5" s="40" t="s">
        <v>35</v>
      </c>
      <c r="M5" s="53" t="s">
        <v>41</v>
      </c>
      <c r="N5" s="248" t="s">
        <v>105</v>
      </c>
      <c r="O5" s="249" t="s">
        <v>104</v>
      </c>
      <c r="P5" s="249" t="s">
        <v>103</v>
      </c>
      <c r="Q5" s="250" t="s">
        <v>106</v>
      </c>
      <c r="R5" s="251" t="s">
        <v>83</v>
      </c>
    </row>
    <row r="6" spans="1:18" s="22" customFormat="1" ht="20.100000000000001" customHeight="1">
      <c r="A6" s="54">
        <v>1</v>
      </c>
      <c r="B6" s="55" t="s">
        <v>1</v>
      </c>
      <c r="C6" s="56"/>
      <c r="D6" s="56"/>
      <c r="E6" s="57">
        <v>43</v>
      </c>
      <c r="F6" s="58" t="s">
        <v>44</v>
      </c>
      <c r="G6" s="59">
        <v>1</v>
      </c>
      <c r="H6" s="59" t="s">
        <v>44</v>
      </c>
      <c r="I6" s="59">
        <v>1</v>
      </c>
      <c r="J6" s="60">
        <v>41</v>
      </c>
      <c r="K6" s="61">
        <v>42.2</v>
      </c>
      <c r="L6" s="62">
        <v>19</v>
      </c>
      <c r="M6" s="63">
        <f t="shared" ref="M6:M13" si="0">K6/L6*100</f>
        <v>222.10526315789477</v>
      </c>
      <c r="N6" s="64" t="s">
        <v>44</v>
      </c>
      <c r="O6" s="65">
        <v>2</v>
      </c>
      <c r="P6" s="65" t="s">
        <v>44</v>
      </c>
      <c r="Q6" s="65" t="s">
        <v>44</v>
      </c>
      <c r="R6" s="252" t="s">
        <v>44</v>
      </c>
    </row>
    <row r="7" spans="1:18" s="2" customFormat="1" ht="20.100000000000001" customHeight="1">
      <c r="A7" s="66">
        <v>2</v>
      </c>
      <c r="B7" s="67" t="s">
        <v>2</v>
      </c>
      <c r="C7" s="68"/>
      <c r="D7" s="68"/>
      <c r="E7" s="69">
        <v>12</v>
      </c>
      <c r="F7" s="70">
        <v>1</v>
      </c>
      <c r="G7" s="71">
        <v>2</v>
      </c>
      <c r="H7" s="71" t="s">
        <v>44</v>
      </c>
      <c r="I7" s="71" t="s">
        <v>44</v>
      </c>
      <c r="J7" s="72">
        <v>9</v>
      </c>
      <c r="K7" s="73">
        <v>10</v>
      </c>
      <c r="L7" s="74">
        <v>10</v>
      </c>
      <c r="M7" s="75">
        <f t="shared" si="0"/>
        <v>100</v>
      </c>
      <c r="N7" s="76" t="s">
        <v>44</v>
      </c>
      <c r="O7" s="77">
        <v>1</v>
      </c>
      <c r="P7" s="77" t="s">
        <v>44</v>
      </c>
      <c r="Q7" s="77" t="s">
        <v>44</v>
      </c>
      <c r="R7" s="253" t="s">
        <v>44</v>
      </c>
    </row>
    <row r="8" spans="1:18" s="2" customFormat="1" ht="20.100000000000001" customHeight="1">
      <c r="A8" s="54">
        <v>3</v>
      </c>
      <c r="B8" s="67" t="s">
        <v>3</v>
      </c>
      <c r="C8" s="68"/>
      <c r="D8" s="68"/>
      <c r="E8" s="69">
        <v>21</v>
      </c>
      <c r="F8" s="79" t="s">
        <v>44</v>
      </c>
      <c r="G8" s="71" t="s">
        <v>44</v>
      </c>
      <c r="H8" s="71" t="s">
        <v>44</v>
      </c>
      <c r="I8" s="71" t="s">
        <v>44</v>
      </c>
      <c r="J8" s="72">
        <v>21</v>
      </c>
      <c r="K8" s="73">
        <v>21</v>
      </c>
      <c r="L8" s="74">
        <v>10</v>
      </c>
      <c r="M8" s="75">
        <f t="shared" si="0"/>
        <v>210</v>
      </c>
      <c r="N8" s="80">
        <v>2</v>
      </c>
      <c r="O8" s="77" t="s">
        <v>44</v>
      </c>
      <c r="P8" s="77" t="s">
        <v>44</v>
      </c>
      <c r="Q8" s="77" t="s">
        <v>44</v>
      </c>
      <c r="R8" s="253" t="s">
        <v>44</v>
      </c>
    </row>
    <row r="9" spans="1:18" s="2" customFormat="1" ht="20.100000000000001" customHeight="1">
      <c r="A9" s="66">
        <v>4</v>
      </c>
      <c r="B9" s="81" t="s">
        <v>4</v>
      </c>
      <c r="C9" s="68"/>
      <c r="D9" s="68"/>
      <c r="E9" s="69">
        <v>106</v>
      </c>
      <c r="F9" s="70" t="s">
        <v>44</v>
      </c>
      <c r="G9" s="71">
        <v>11</v>
      </c>
      <c r="H9" s="71" t="s">
        <v>44</v>
      </c>
      <c r="I9" s="71" t="s">
        <v>44</v>
      </c>
      <c r="J9" s="72">
        <v>95</v>
      </c>
      <c r="K9" s="73">
        <v>99.4</v>
      </c>
      <c r="L9" s="74">
        <v>21</v>
      </c>
      <c r="M9" s="75">
        <f t="shared" si="0"/>
        <v>473.33333333333331</v>
      </c>
      <c r="N9" s="76">
        <v>1</v>
      </c>
      <c r="O9" s="77" t="s">
        <v>44</v>
      </c>
      <c r="P9" s="77" t="s">
        <v>44</v>
      </c>
      <c r="Q9" s="77" t="s">
        <v>44</v>
      </c>
      <c r="R9" s="253" t="s">
        <v>44</v>
      </c>
    </row>
    <row r="10" spans="1:18" s="2" customFormat="1" ht="20.100000000000001" customHeight="1">
      <c r="A10" s="54">
        <v>5</v>
      </c>
      <c r="B10" s="82" t="s">
        <v>5</v>
      </c>
      <c r="C10" s="68"/>
      <c r="D10" s="68"/>
      <c r="E10" s="69">
        <v>3</v>
      </c>
      <c r="F10" s="70" t="s">
        <v>44</v>
      </c>
      <c r="G10" s="71" t="s">
        <v>44</v>
      </c>
      <c r="H10" s="71" t="s">
        <v>44</v>
      </c>
      <c r="I10" s="71">
        <v>1</v>
      </c>
      <c r="J10" s="72">
        <v>2</v>
      </c>
      <c r="K10" s="73">
        <v>2.8</v>
      </c>
      <c r="L10" s="74">
        <v>3.5</v>
      </c>
      <c r="M10" s="75">
        <f t="shared" si="0"/>
        <v>80</v>
      </c>
      <c r="N10" s="76" t="s">
        <v>44</v>
      </c>
      <c r="O10" s="77">
        <v>1</v>
      </c>
      <c r="P10" s="77" t="s">
        <v>44</v>
      </c>
      <c r="Q10" s="77" t="s">
        <v>44</v>
      </c>
      <c r="R10" s="253" t="s">
        <v>44</v>
      </c>
    </row>
    <row r="11" spans="1:18" s="2" customFormat="1" ht="20.100000000000001" customHeight="1">
      <c r="A11" s="83">
        <v>6</v>
      </c>
      <c r="B11" s="84" t="s">
        <v>49</v>
      </c>
      <c r="C11" s="68"/>
      <c r="D11" s="68"/>
      <c r="E11" s="69">
        <v>16</v>
      </c>
      <c r="F11" s="70" t="s">
        <v>44</v>
      </c>
      <c r="G11" s="71">
        <v>2</v>
      </c>
      <c r="H11" s="71" t="s">
        <v>44</v>
      </c>
      <c r="I11" s="71" t="s">
        <v>44</v>
      </c>
      <c r="J11" s="72">
        <v>14</v>
      </c>
      <c r="K11" s="73">
        <v>14.8</v>
      </c>
      <c r="L11" s="74">
        <v>13</v>
      </c>
      <c r="M11" s="75">
        <f t="shared" si="0"/>
        <v>113.84615384615384</v>
      </c>
      <c r="N11" s="76">
        <v>2</v>
      </c>
      <c r="O11" s="77" t="s">
        <v>44</v>
      </c>
      <c r="P11" s="77" t="s">
        <v>44</v>
      </c>
      <c r="Q11" s="77" t="s">
        <v>44</v>
      </c>
      <c r="R11" s="253" t="s">
        <v>44</v>
      </c>
    </row>
    <row r="12" spans="1:18" s="2" customFormat="1" ht="20.100000000000001" customHeight="1">
      <c r="A12" s="85">
        <v>7</v>
      </c>
      <c r="B12" s="82" t="s">
        <v>27</v>
      </c>
      <c r="C12" s="86"/>
      <c r="D12" s="86"/>
      <c r="E12" s="87" t="s">
        <v>44</v>
      </c>
      <c r="F12" s="88" t="s">
        <v>44</v>
      </c>
      <c r="G12" s="89" t="s">
        <v>44</v>
      </c>
      <c r="H12" s="89" t="s">
        <v>44</v>
      </c>
      <c r="I12" s="89" t="s">
        <v>44</v>
      </c>
      <c r="J12" s="90" t="s">
        <v>44</v>
      </c>
      <c r="K12" s="91" t="s">
        <v>44</v>
      </c>
      <c r="L12" s="92">
        <v>5</v>
      </c>
      <c r="M12" s="93" t="s">
        <v>44</v>
      </c>
      <c r="N12" s="94" t="s">
        <v>44</v>
      </c>
      <c r="O12" s="95" t="s">
        <v>44</v>
      </c>
      <c r="P12" s="95" t="s">
        <v>44</v>
      </c>
      <c r="Q12" s="95" t="s">
        <v>44</v>
      </c>
      <c r="R12" s="254" t="s">
        <v>44</v>
      </c>
    </row>
    <row r="13" spans="1:18" s="2" customFormat="1" ht="20.100000000000001" customHeight="1">
      <c r="A13" s="97" t="s">
        <v>50</v>
      </c>
      <c r="B13" s="98"/>
      <c r="C13" s="99"/>
      <c r="D13" s="99"/>
      <c r="E13" s="100" t="s">
        <v>91</v>
      </c>
      <c r="F13" s="101">
        <f>SUM(F6:F12)</f>
        <v>1</v>
      </c>
      <c r="G13" s="102">
        <v>16</v>
      </c>
      <c r="H13" s="102" t="s">
        <v>44</v>
      </c>
      <c r="I13" s="102">
        <v>2</v>
      </c>
      <c r="J13" s="103" t="s">
        <v>92</v>
      </c>
      <c r="K13" s="104">
        <v>186.2</v>
      </c>
      <c r="L13" s="105">
        <v>81.5</v>
      </c>
      <c r="M13" s="106">
        <f t="shared" si="0"/>
        <v>228.46625766871162</v>
      </c>
      <c r="N13" s="107" t="s">
        <v>97</v>
      </c>
      <c r="O13" s="108">
        <v>4</v>
      </c>
      <c r="P13" s="108" t="s">
        <v>44</v>
      </c>
      <c r="Q13" s="108" t="s">
        <v>44</v>
      </c>
      <c r="R13" s="255" t="s">
        <v>44</v>
      </c>
    </row>
    <row r="14" spans="1:18" s="2" customFormat="1" ht="20.100000000000001" customHeight="1">
      <c r="A14" s="110">
        <v>8</v>
      </c>
      <c r="B14" s="55" t="s">
        <v>6</v>
      </c>
      <c r="C14" s="111"/>
      <c r="D14" s="111"/>
      <c r="E14" s="112">
        <v>7</v>
      </c>
      <c r="F14" s="79" t="s">
        <v>44</v>
      </c>
      <c r="G14" s="113">
        <v>5</v>
      </c>
      <c r="H14" s="113" t="s">
        <v>44</v>
      </c>
      <c r="I14" s="113" t="s">
        <v>44</v>
      </c>
      <c r="J14" s="114">
        <v>2</v>
      </c>
      <c r="K14" s="115">
        <v>4</v>
      </c>
      <c r="L14" s="116">
        <v>4</v>
      </c>
      <c r="M14" s="117">
        <f t="shared" ref="M14:M25" si="1">K14/L14*100</f>
        <v>100</v>
      </c>
      <c r="N14" s="80">
        <v>1</v>
      </c>
      <c r="O14" s="118">
        <v>6</v>
      </c>
      <c r="P14" s="118" t="s">
        <v>44</v>
      </c>
      <c r="Q14" s="118" t="s">
        <v>44</v>
      </c>
      <c r="R14" s="256" t="s">
        <v>44</v>
      </c>
    </row>
    <row r="15" spans="1:18" s="2" customFormat="1" ht="20.100000000000001" customHeight="1">
      <c r="A15" s="299">
        <v>9</v>
      </c>
      <c r="B15" s="300" t="s">
        <v>33</v>
      </c>
      <c r="C15" s="301"/>
      <c r="D15" s="301"/>
      <c r="E15" s="312">
        <v>11</v>
      </c>
      <c r="F15" s="302" t="s">
        <v>44</v>
      </c>
      <c r="G15" s="303" t="s">
        <v>44</v>
      </c>
      <c r="H15" s="311">
        <v>1</v>
      </c>
      <c r="I15" s="311">
        <v>7</v>
      </c>
      <c r="J15" s="304">
        <v>3</v>
      </c>
      <c r="K15" s="305">
        <v>9.1999999999999993</v>
      </c>
      <c r="L15" s="306">
        <v>14.5</v>
      </c>
      <c r="M15" s="314">
        <f t="shared" si="1"/>
        <v>63.448275862068961</v>
      </c>
      <c r="N15" s="216" t="s">
        <v>44</v>
      </c>
      <c r="O15" s="217">
        <v>8</v>
      </c>
      <c r="P15" s="217" t="s">
        <v>44</v>
      </c>
      <c r="Q15" s="217" t="s">
        <v>44</v>
      </c>
      <c r="R15" s="332" t="s">
        <v>44</v>
      </c>
    </row>
    <row r="16" spans="1:18" s="3" customFormat="1" ht="20.100000000000001" customHeight="1">
      <c r="A16" s="307">
        <v>10</v>
      </c>
      <c r="B16" s="300" t="s">
        <v>7</v>
      </c>
      <c r="C16" s="308"/>
      <c r="D16" s="309"/>
      <c r="E16" s="313">
        <v>14</v>
      </c>
      <c r="F16" s="302">
        <v>3</v>
      </c>
      <c r="G16" s="311">
        <v>5</v>
      </c>
      <c r="H16" s="303" t="s">
        <v>44</v>
      </c>
      <c r="I16" s="303">
        <v>5</v>
      </c>
      <c r="J16" s="304">
        <v>1</v>
      </c>
      <c r="K16" s="310">
        <v>7.6</v>
      </c>
      <c r="L16" s="306">
        <v>15.5</v>
      </c>
      <c r="M16" s="314">
        <f t="shared" si="1"/>
        <v>49.032258064516128</v>
      </c>
      <c r="N16" s="216">
        <v>1</v>
      </c>
      <c r="O16" s="217">
        <v>5</v>
      </c>
      <c r="P16" s="217" t="s">
        <v>44</v>
      </c>
      <c r="Q16" s="217" t="s">
        <v>44</v>
      </c>
      <c r="R16" s="332" t="s">
        <v>44</v>
      </c>
    </row>
    <row r="17" spans="1:18" s="14" customFormat="1" ht="20.100000000000001" customHeight="1">
      <c r="A17" s="121">
        <v>11</v>
      </c>
      <c r="B17" s="55" t="s">
        <v>8</v>
      </c>
      <c r="C17" s="68"/>
      <c r="D17" s="68"/>
      <c r="E17" s="69">
        <v>16</v>
      </c>
      <c r="F17" s="123">
        <v>2</v>
      </c>
      <c r="G17" s="124">
        <v>3</v>
      </c>
      <c r="H17" s="124">
        <v>3</v>
      </c>
      <c r="I17" s="124">
        <v>6</v>
      </c>
      <c r="J17" s="125">
        <v>2</v>
      </c>
      <c r="K17" s="73">
        <v>10.199999999999999</v>
      </c>
      <c r="L17" s="74">
        <v>11.5</v>
      </c>
      <c r="M17" s="117">
        <f t="shared" si="1"/>
        <v>88.695652173913047</v>
      </c>
      <c r="N17" s="126" t="s">
        <v>44</v>
      </c>
      <c r="O17" s="127">
        <v>17</v>
      </c>
      <c r="P17" s="127" t="s">
        <v>44</v>
      </c>
      <c r="Q17" s="127" t="s">
        <v>44</v>
      </c>
      <c r="R17" s="257" t="s">
        <v>44</v>
      </c>
    </row>
    <row r="18" spans="1:18" s="23" customFormat="1" ht="20.100000000000001" customHeight="1">
      <c r="A18" s="324" t="s">
        <v>51</v>
      </c>
      <c r="B18" s="325"/>
      <c r="C18" s="326"/>
      <c r="D18" s="327"/>
      <c r="E18" s="331">
        <v>55</v>
      </c>
      <c r="F18" s="328">
        <v>5</v>
      </c>
      <c r="G18" s="333">
        <v>13</v>
      </c>
      <c r="H18" s="333">
        <v>4</v>
      </c>
      <c r="I18" s="333">
        <v>18</v>
      </c>
      <c r="J18" s="329">
        <v>9</v>
      </c>
      <c r="K18" s="334" t="s">
        <v>115</v>
      </c>
      <c r="L18" s="330">
        <v>45.5</v>
      </c>
      <c r="M18" s="335">
        <f t="shared" si="1"/>
        <v>68.131868131868131</v>
      </c>
      <c r="N18" s="107">
        <v>2</v>
      </c>
      <c r="O18" s="108">
        <v>36</v>
      </c>
      <c r="P18" s="108" t="s">
        <v>44</v>
      </c>
      <c r="Q18" s="108" t="s">
        <v>44</v>
      </c>
      <c r="R18" s="255" t="s">
        <v>44</v>
      </c>
    </row>
    <row r="19" spans="1:18" s="14" customFormat="1" ht="20.100000000000001" customHeight="1">
      <c r="A19" s="130">
        <v>12</v>
      </c>
      <c r="B19" s="48" t="s">
        <v>9</v>
      </c>
      <c r="C19" s="111"/>
      <c r="D19" s="111"/>
      <c r="E19" s="112">
        <v>4</v>
      </c>
      <c r="F19" s="70" t="s">
        <v>44</v>
      </c>
      <c r="G19" s="152" t="s">
        <v>44</v>
      </c>
      <c r="H19" s="59" t="s">
        <v>44</v>
      </c>
      <c r="I19" s="131" t="s">
        <v>44</v>
      </c>
      <c r="J19" s="60">
        <v>4</v>
      </c>
      <c r="K19" s="115">
        <v>4</v>
      </c>
      <c r="L19" s="132">
        <v>8</v>
      </c>
      <c r="M19" s="133">
        <f t="shared" si="1"/>
        <v>50</v>
      </c>
      <c r="N19" s="76" t="s">
        <v>44</v>
      </c>
      <c r="O19" s="77" t="s">
        <v>44</v>
      </c>
      <c r="P19" s="77" t="s">
        <v>44</v>
      </c>
      <c r="Q19" s="118" t="s">
        <v>44</v>
      </c>
      <c r="R19" s="252" t="s">
        <v>44</v>
      </c>
    </row>
    <row r="20" spans="1:18" s="1" customFormat="1" ht="20.100000000000001" customHeight="1">
      <c r="A20" s="121">
        <v>13</v>
      </c>
      <c r="B20" s="48" t="s">
        <v>10</v>
      </c>
      <c r="C20" s="134"/>
      <c r="D20" s="134"/>
      <c r="E20" s="69">
        <v>9</v>
      </c>
      <c r="F20" s="70" t="s">
        <v>44</v>
      </c>
      <c r="G20" s="152" t="s">
        <v>44</v>
      </c>
      <c r="H20" s="71" t="s">
        <v>44</v>
      </c>
      <c r="I20" s="71" t="s">
        <v>44</v>
      </c>
      <c r="J20" s="72">
        <v>9</v>
      </c>
      <c r="K20" s="73">
        <v>9</v>
      </c>
      <c r="L20" s="135">
        <v>9</v>
      </c>
      <c r="M20" s="136">
        <f t="shared" si="1"/>
        <v>100</v>
      </c>
      <c r="N20" s="76" t="s">
        <v>44</v>
      </c>
      <c r="O20" s="77" t="s">
        <v>44</v>
      </c>
      <c r="P20" s="77" t="s">
        <v>44</v>
      </c>
      <c r="Q20" s="77" t="s">
        <v>44</v>
      </c>
      <c r="R20" s="253" t="s">
        <v>44</v>
      </c>
    </row>
    <row r="21" spans="1:18" s="14" customFormat="1" ht="20.100000000000001" customHeight="1">
      <c r="A21" s="121">
        <v>14</v>
      </c>
      <c r="B21" s="48" t="s">
        <v>11</v>
      </c>
      <c r="C21" s="68"/>
      <c r="D21" s="68"/>
      <c r="E21" s="69">
        <v>22</v>
      </c>
      <c r="F21" s="137" t="s">
        <v>44</v>
      </c>
      <c r="G21" s="71">
        <v>3</v>
      </c>
      <c r="H21" s="137" t="s">
        <v>44</v>
      </c>
      <c r="I21" s="71" t="s">
        <v>44</v>
      </c>
      <c r="J21" s="72">
        <v>19</v>
      </c>
      <c r="K21" s="73">
        <v>20.2</v>
      </c>
      <c r="L21" s="135">
        <v>10</v>
      </c>
      <c r="M21" s="136">
        <f t="shared" si="1"/>
        <v>202</v>
      </c>
      <c r="N21" s="76" t="s">
        <v>44</v>
      </c>
      <c r="O21" s="77" t="s">
        <v>44</v>
      </c>
      <c r="P21" s="77" t="s">
        <v>44</v>
      </c>
      <c r="Q21" s="77" t="s">
        <v>44</v>
      </c>
      <c r="R21" s="253" t="s">
        <v>44</v>
      </c>
    </row>
    <row r="22" spans="1:18" s="14" customFormat="1" ht="20.100000000000001" customHeight="1">
      <c r="A22" s="138">
        <v>15</v>
      </c>
      <c r="B22" s="48" t="s">
        <v>12</v>
      </c>
      <c r="C22" s="86"/>
      <c r="D22" s="86"/>
      <c r="E22" s="87">
        <v>15</v>
      </c>
      <c r="F22" s="71" t="s">
        <v>44</v>
      </c>
      <c r="G22" s="71" t="s">
        <v>44</v>
      </c>
      <c r="H22" s="71" t="s">
        <v>44</v>
      </c>
      <c r="I22" s="139">
        <v>1</v>
      </c>
      <c r="J22" s="90">
        <v>14</v>
      </c>
      <c r="K22" s="140">
        <v>14.8</v>
      </c>
      <c r="L22" s="141">
        <v>9</v>
      </c>
      <c r="M22" s="142">
        <f t="shared" si="1"/>
        <v>164.44444444444446</v>
      </c>
      <c r="N22" s="76" t="s">
        <v>44</v>
      </c>
      <c r="O22" s="77">
        <v>6</v>
      </c>
      <c r="P22" s="77" t="s">
        <v>44</v>
      </c>
      <c r="Q22" s="95" t="s">
        <v>44</v>
      </c>
      <c r="R22" s="254" t="s">
        <v>44</v>
      </c>
    </row>
    <row r="23" spans="1:18" s="23" customFormat="1" ht="20.100000000000001" customHeight="1">
      <c r="A23" s="97" t="s">
        <v>52</v>
      </c>
      <c r="B23" s="98"/>
      <c r="C23" s="128"/>
      <c r="D23" s="129"/>
      <c r="E23" s="100">
        <v>49</v>
      </c>
      <c r="F23" s="143" t="s">
        <v>44</v>
      </c>
      <c r="G23" s="102">
        <v>3</v>
      </c>
      <c r="H23" s="143" t="s">
        <v>44</v>
      </c>
      <c r="I23" s="144">
        <v>1</v>
      </c>
      <c r="J23" s="103">
        <v>45</v>
      </c>
      <c r="K23" s="145">
        <v>47</v>
      </c>
      <c r="L23" s="146">
        <v>36</v>
      </c>
      <c r="M23" s="147">
        <f t="shared" si="1"/>
        <v>130.55555555555557</v>
      </c>
      <c r="N23" s="107" t="s">
        <v>44</v>
      </c>
      <c r="O23" s="108">
        <v>6</v>
      </c>
      <c r="P23" s="108" t="s">
        <v>44</v>
      </c>
      <c r="Q23" s="108" t="s">
        <v>44</v>
      </c>
      <c r="R23" s="255" t="s">
        <v>44</v>
      </c>
    </row>
    <row r="24" spans="1:18" s="9" customFormat="1" ht="20.100000000000001" customHeight="1">
      <c r="A24" s="110">
        <v>16</v>
      </c>
      <c r="B24" s="148" t="s">
        <v>34</v>
      </c>
      <c r="C24" s="149"/>
      <c r="D24" s="149"/>
      <c r="E24" s="112">
        <v>10</v>
      </c>
      <c r="F24" s="150">
        <v>5</v>
      </c>
      <c r="G24" s="113">
        <v>1</v>
      </c>
      <c r="H24" s="113">
        <v>2</v>
      </c>
      <c r="I24" s="131" t="s">
        <v>44</v>
      </c>
      <c r="J24" s="114">
        <v>2</v>
      </c>
      <c r="K24" s="115">
        <v>4.5999999999999996</v>
      </c>
      <c r="L24" s="132">
        <v>8.5</v>
      </c>
      <c r="M24" s="133">
        <f t="shared" si="1"/>
        <v>54.117647058823529</v>
      </c>
      <c r="N24" s="80" t="s">
        <v>44</v>
      </c>
      <c r="O24" s="118">
        <v>7</v>
      </c>
      <c r="P24" s="118" t="s">
        <v>44</v>
      </c>
      <c r="Q24" s="118" t="s">
        <v>44</v>
      </c>
      <c r="R24" s="256" t="s">
        <v>44</v>
      </c>
    </row>
    <row r="25" spans="1:18" s="9" customFormat="1" ht="20.100000000000001" customHeight="1">
      <c r="A25" s="121">
        <v>17</v>
      </c>
      <c r="B25" s="148" t="s">
        <v>13</v>
      </c>
      <c r="C25" s="151"/>
      <c r="D25" s="151"/>
      <c r="E25" s="69">
        <v>48</v>
      </c>
      <c r="F25" s="137">
        <v>21</v>
      </c>
      <c r="G25" s="71">
        <v>16</v>
      </c>
      <c r="H25" s="71" t="s">
        <v>44</v>
      </c>
      <c r="I25" s="152">
        <v>6</v>
      </c>
      <c r="J25" s="72">
        <v>5</v>
      </c>
      <c r="K25" s="73">
        <v>20.399999999999999</v>
      </c>
      <c r="L25" s="135">
        <v>10</v>
      </c>
      <c r="M25" s="136">
        <f t="shared" si="1"/>
        <v>204</v>
      </c>
      <c r="N25" s="76">
        <v>7</v>
      </c>
      <c r="O25" s="77">
        <v>20</v>
      </c>
      <c r="P25" s="77" t="s">
        <v>44</v>
      </c>
      <c r="Q25" s="77" t="s">
        <v>44</v>
      </c>
      <c r="R25" s="253" t="s">
        <v>44</v>
      </c>
    </row>
    <row r="26" spans="1:18" s="9" customFormat="1" ht="20.100000000000001" customHeight="1">
      <c r="A26" s="121">
        <v>18</v>
      </c>
      <c r="B26" s="148" t="s">
        <v>14</v>
      </c>
      <c r="C26" s="151"/>
      <c r="D26" s="151"/>
      <c r="E26" s="69">
        <v>7</v>
      </c>
      <c r="F26" s="137">
        <v>1</v>
      </c>
      <c r="G26" s="71">
        <v>3</v>
      </c>
      <c r="H26" s="71" t="s">
        <v>44</v>
      </c>
      <c r="I26" s="152" t="s">
        <v>44</v>
      </c>
      <c r="J26" s="72">
        <v>3</v>
      </c>
      <c r="K26" s="73">
        <v>4.4000000000000004</v>
      </c>
      <c r="L26" s="135">
        <v>7</v>
      </c>
      <c r="M26" s="136">
        <f t="shared" ref="M26:M39" si="2">K26/L26*100</f>
        <v>62.857142857142868</v>
      </c>
      <c r="N26" s="76">
        <v>4</v>
      </c>
      <c r="O26" s="77" t="s">
        <v>44</v>
      </c>
      <c r="P26" s="77" t="s">
        <v>44</v>
      </c>
      <c r="Q26" s="77" t="s">
        <v>44</v>
      </c>
      <c r="R26" s="253" t="s">
        <v>44</v>
      </c>
    </row>
    <row r="27" spans="1:18" s="14" customFormat="1" ht="20.100000000000001" customHeight="1">
      <c r="A27" s="121">
        <v>19</v>
      </c>
      <c r="B27" s="67" t="s">
        <v>15</v>
      </c>
      <c r="C27" s="68"/>
      <c r="D27" s="68"/>
      <c r="E27" s="153">
        <v>46</v>
      </c>
      <c r="F27" s="154">
        <v>17</v>
      </c>
      <c r="G27" s="155">
        <v>10</v>
      </c>
      <c r="H27" s="155">
        <v>4</v>
      </c>
      <c r="I27" s="156">
        <v>3</v>
      </c>
      <c r="J27" s="157">
        <v>12</v>
      </c>
      <c r="K27" s="73">
        <v>24.2</v>
      </c>
      <c r="L27" s="158">
        <v>11</v>
      </c>
      <c r="M27" s="136">
        <f t="shared" si="2"/>
        <v>219.99999999999997</v>
      </c>
      <c r="N27" s="159">
        <v>1</v>
      </c>
      <c r="O27" s="160">
        <v>39</v>
      </c>
      <c r="P27" s="77" t="s">
        <v>44</v>
      </c>
      <c r="Q27" s="77" t="s">
        <v>44</v>
      </c>
      <c r="R27" s="253" t="s">
        <v>44</v>
      </c>
    </row>
    <row r="28" spans="1:18" s="9" customFormat="1" ht="20.100000000000001" customHeight="1">
      <c r="A28" s="121">
        <v>20</v>
      </c>
      <c r="B28" s="67" t="s">
        <v>16</v>
      </c>
      <c r="C28" s="162"/>
      <c r="D28" s="163"/>
      <c r="E28" s="153">
        <v>19</v>
      </c>
      <c r="F28" s="154" t="s">
        <v>44</v>
      </c>
      <c r="G28" s="155">
        <v>11</v>
      </c>
      <c r="H28" s="155" t="s">
        <v>44</v>
      </c>
      <c r="I28" s="156" t="s">
        <v>44</v>
      </c>
      <c r="J28" s="157">
        <v>8</v>
      </c>
      <c r="K28" s="164">
        <v>12.4</v>
      </c>
      <c r="L28" s="158">
        <v>9</v>
      </c>
      <c r="M28" s="136">
        <f t="shared" si="2"/>
        <v>137.77777777777777</v>
      </c>
      <c r="N28" s="159">
        <v>17</v>
      </c>
      <c r="O28" s="160">
        <v>1</v>
      </c>
      <c r="P28" s="77" t="s">
        <v>44</v>
      </c>
      <c r="Q28" s="77" t="s">
        <v>44</v>
      </c>
      <c r="R28" s="253" t="s">
        <v>44</v>
      </c>
    </row>
    <row r="29" spans="1:18" s="14" customFormat="1" ht="20.100000000000001" customHeight="1">
      <c r="A29" s="121">
        <v>21</v>
      </c>
      <c r="B29" s="67" t="s">
        <v>17</v>
      </c>
      <c r="C29" s="68"/>
      <c r="D29" s="68"/>
      <c r="E29" s="153">
        <v>49</v>
      </c>
      <c r="F29" s="154">
        <v>23</v>
      </c>
      <c r="G29" s="155">
        <v>24</v>
      </c>
      <c r="H29" s="155" t="s">
        <v>44</v>
      </c>
      <c r="I29" s="156">
        <v>1</v>
      </c>
      <c r="J29" s="157">
        <v>1</v>
      </c>
      <c r="K29" s="73">
        <v>16</v>
      </c>
      <c r="L29" s="158">
        <v>20</v>
      </c>
      <c r="M29" s="136">
        <f t="shared" si="2"/>
        <v>80</v>
      </c>
      <c r="N29" s="159" t="s">
        <v>44</v>
      </c>
      <c r="O29" s="160">
        <v>4</v>
      </c>
      <c r="P29" s="77" t="s">
        <v>44</v>
      </c>
      <c r="Q29" s="77" t="s">
        <v>44</v>
      </c>
      <c r="R29" s="253" t="s">
        <v>44</v>
      </c>
    </row>
    <row r="30" spans="1:18" s="14" customFormat="1" ht="20.100000000000001" customHeight="1">
      <c r="A30" s="121">
        <v>22</v>
      </c>
      <c r="B30" s="244" t="s">
        <v>18</v>
      </c>
      <c r="C30" s="134"/>
      <c r="D30" s="134"/>
      <c r="E30" s="153">
        <v>26</v>
      </c>
      <c r="F30" s="154" t="s">
        <v>44</v>
      </c>
      <c r="G30" s="155">
        <v>12</v>
      </c>
      <c r="H30" s="155" t="s">
        <v>44</v>
      </c>
      <c r="I30" s="156">
        <v>3</v>
      </c>
      <c r="J30" s="157">
        <v>11</v>
      </c>
      <c r="K30" s="73">
        <v>18.2</v>
      </c>
      <c r="L30" s="158">
        <v>8</v>
      </c>
      <c r="M30" s="136">
        <f t="shared" si="2"/>
        <v>227.5</v>
      </c>
      <c r="N30" s="159" t="s">
        <v>44</v>
      </c>
      <c r="O30" s="160">
        <v>1</v>
      </c>
      <c r="P30" s="160">
        <v>1</v>
      </c>
      <c r="Q30" s="160" t="s">
        <v>44</v>
      </c>
      <c r="R30" s="258" t="s">
        <v>44</v>
      </c>
    </row>
    <row r="31" spans="1:18" s="14" customFormat="1" ht="20.100000000000001" customHeight="1" thickBot="1">
      <c r="A31" s="259">
        <v>23</v>
      </c>
      <c r="B31" s="260" t="s">
        <v>19</v>
      </c>
      <c r="C31" s="261"/>
      <c r="D31" s="261"/>
      <c r="E31" s="262">
        <v>16</v>
      </c>
      <c r="F31" s="263" t="s">
        <v>44</v>
      </c>
      <c r="G31" s="264">
        <v>9</v>
      </c>
      <c r="H31" s="264" t="s">
        <v>44</v>
      </c>
      <c r="I31" s="265">
        <v>3</v>
      </c>
      <c r="J31" s="266">
        <v>4</v>
      </c>
      <c r="K31" s="267">
        <v>10</v>
      </c>
      <c r="L31" s="268">
        <v>9</v>
      </c>
      <c r="M31" s="269">
        <f t="shared" si="2"/>
        <v>111.11111111111111</v>
      </c>
      <c r="N31" s="270" t="s">
        <v>44</v>
      </c>
      <c r="O31" s="271" t="s">
        <v>44</v>
      </c>
      <c r="P31" s="271" t="s">
        <v>44</v>
      </c>
      <c r="Q31" s="271" t="s">
        <v>44</v>
      </c>
      <c r="R31" s="272" t="s">
        <v>44</v>
      </c>
    </row>
    <row r="32" spans="1:18" s="14" customFormat="1" ht="20.100000000000001" customHeight="1" thickTop="1">
      <c r="A32" s="197">
        <v>24</v>
      </c>
      <c r="B32" s="245" t="s">
        <v>20</v>
      </c>
      <c r="C32" s="111"/>
      <c r="D32" s="111"/>
      <c r="E32" s="190">
        <v>11</v>
      </c>
      <c r="F32" s="246" t="s">
        <v>44</v>
      </c>
      <c r="G32" s="191">
        <v>7</v>
      </c>
      <c r="H32" s="191" t="s">
        <v>44</v>
      </c>
      <c r="I32" s="202">
        <v>1</v>
      </c>
      <c r="J32" s="192">
        <v>3</v>
      </c>
      <c r="K32" s="115">
        <v>6.6</v>
      </c>
      <c r="L32" s="189">
        <v>8</v>
      </c>
      <c r="M32" s="133">
        <f t="shared" si="2"/>
        <v>82.5</v>
      </c>
      <c r="N32" s="193" t="s">
        <v>44</v>
      </c>
      <c r="O32" s="194">
        <v>3</v>
      </c>
      <c r="P32" s="194" t="s">
        <v>44</v>
      </c>
      <c r="Q32" s="194" t="s">
        <v>44</v>
      </c>
      <c r="R32" s="195" t="s">
        <v>44</v>
      </c>
    </row>
    <row r="33" spans="1:18" s="1" customFormat="1" ht="20.100000000000001" customHeight="1">
      <c r="A33" s="121">
        <v>25</v>
      </c>
      <c r="B33" s="148" t="s">
        <v>21</v>
      </c>
      <c r="C33" s="134"/>
      <c r="D33" s="134"/>
      <c r="E33" s="153">
        <v>47</v>
      </c>
      <c r="F33" s="154">
        <v>11</v>
      </c>
      <c r="G33" s="155">
        <v>17</v>
      </c>
      <c r="H33" s="155">
        <v>1</v>
      </c>
      <c r="I33" s="156">
        <v>1</v>
      </c>
      <c r="J33" s="157">
        <v>17</v>
      </c>
      <c r="K33" s="73">
        <v>27.4</v>
      </c>
      <c r="L33" s="158">
        <v>15</v>
      </c>
      <c r="M33" s="136">
        <f t="shared" si="2"/>
        <v>182.66666666666666</v>
      </c>
      <c r="N33" s="159">
        <v>1</v>
      </c>
      <c r="O33" s="160">
        <v>27</v>
      </c>
      <c r="P33" s="160" t="s">
        <v>44</v>
      </c>
      <c r="Q33" s="160" t="s">
        <v>44</v>
      </c>
      <c r="R33" s="161" t="s">
        <v>44</v>
      </c>
    </row>
    <row r="34" spans="1:18" s="14" customFormat="1" ht="20.100000000000001" customHeight="1">
      <c r="A34" s="121">
        <v>26</v>
      </c>
      <c r="B34" s="148" t="s">
        <v>22</v>
      </c>
      <c r="C34" s="68"/>
      <c r="D34" s="68"/>
      <c r="E34" s="153">
        <v>60</v>
      </c>
      <c r="F34" s="154">
        <v>2</v>
      </c>
      <c r="G34" s="155">
        <v>10</v>
      </c>
      <c r="H34" s="155" t="s">
        <v>44</v>
      </c>
      <c r="I34" s="156">
        <v>3</v>
      </c>
      <c r="J34" s="157">
        <v>45</v>
      </c>
      <c r="K34" s="73">
        <v>51.8</v>
      </c>
      <c r="L34" s="158">
        <v>12</v>
      </c>
      <c r="M34" s="136">
        <f t="shared" si="2"/>
        <v>431.66666666666663</v>
      </c>
      <c r="N34" s="159" t="s">
        <v>44</v>
      </c>
      <c r="O34" s="160">
        <v>7</v>
      </c>
      <c r="P34" s="160" t="s">
        <v>44</v>
      </c>
      <c r="Q34" s="160" t="s">
        <v>44</v>
      </c>
      <c r="R34" s="161" t="s">
        <v>44</v>
      </c>
    </row>
    <row r="35" spans="1:18" s="1" customFormat="1" ht="20.100000000000001" customHeight="1">
      <c r="A35" s="121">
        <v>27</v>
      </c>
      <c r="B35" s="148" t="s">
        <v>23</v>
      </c>
      <c r="C35" s="134"/>
      <c r="D35" s="134"/>
      <c r="E35" s="153">
        <v>17</v>
      </c>
      <c r="F35" s="154">
        <v>1</v>
      </c>
      <c r="G35" s="155">
        <v>15</v>
      </c>
      <c r="H35" s="155" t="s">
        <v>44</v>
      </c>
      <c r="I35" s="156" t="s">
        <v>44</v>
      </c>
      <c r="J35" s="157">
        <v>1</v>
      </c>
      <c r="K35" s="73">
        <v>7.2</v>
      </c>
      <c r="L35" s="158">
        <v>10</v>
      </c>
      <c r="M35" s="136">
        <f t="shared" si="2"/>
        <v>72</v>
      </c>
      <c r="N35" s="159" t="s">
        <v>44</v>
      </c>
      <c r="O35" s="160">
        <v>17</v>
      </c>
      <c r="P35" s="160" t="s">
        <v>44</v>
      </c>
      <c r="Q35" s="160" t="s">
        <v>44</v>
      </c>
      <c r="R35" s="161" t="s">
        <v>44</v>
      </c>
    </row>
    <row r="36" spans="1:18" s="14" customFormat="1" ht="20.100000000000001" customHeight="1">
      <c r="A36" s="121">
        <v>28</v>
      </c>
      <c r="B36" s="148" t="s">
        <v>24</v>
      </c>
      <c r="C36" s="68"/>
      <c r="D36" s="68"/>
      <c r="E36" s="153">
        <v>22</v>
      </c>
      <c r="F36" s="154" t="s">
        <v>44</v>
      </c>
      <c r="G36" s="155">
        <v>19</v>
      </c>
      <c r="H36" s="155" t="s">
        <v>44</v>
      </c>
      <c r="I36" s="156">
        <v>1</v>
      </c>
      <c r="J36" s="157">
        <v>2</v>
      </c>
      <c r="K36" s="73">
        <v>10.4</v>
      </c>
      <c r="L36" s="158">
        <v>10</v>
      </c>
      <c r="M36" s="136">
        <f>K36/L36*100</f>
        <v>104</v>
      </c>
      <c r="N36" s="159" t="s">
        <v>44</v>
      </c>
      <c r="O36" s="160">
        <v>2</v>
      </c>
      <c r="P36" s="160" t="s">
        <v>44</v>
      </c>
      <c r="Q36" s="160" t="s">
        <v>44</v>
      </c>
      <c r="R36" s="161" t="s">
        <v>44</v>
      </c>
    </row>
    <row r="37" spans="1:18" s="14" customFormat="1" ht="20.100000000000001" customHeight="1">
      <c r="A37" s="121">
        <v>29</v>
      </c>
      <c r="B37" s="148" t="s">
        <v>25</v>
      </c>
      <c r="C37" s="68"/>
      <c r="D37" s="68"/>
      <c r="E37" s="153">
        <v>17</v>
      </c>
      <c r="F37" s="154" t="s">
        <v>44</v>
      </c>
      <c r="G37" s="155">
        <v>14</v>
      </c>
      <c r="H37" s="155" t="s">
        <v>44</v>
      </c>
      <c r="I37" s="156" t="s">
        <v>44</v>
      </c>
      <c r="J37" s="157">
        <v>3</v>
      </c>
      <c r="K37" s="73">
        <v>8.6</v>
      </c>
      <c r="L37" s="158">
        <v>6</v>
      </c>
      <c r="M37" s="136">
        <f t="shared" si="2"/>
        <v>143.33333333333334</v>
      </c>
      <c r="N37" s="159" t="s">
        <v>44</v>
      </c>
      <c r="O37" s="160" t="s">
        <v>44</v>
      </c>
      <c r="P37" s="160" t="s">
        <v>44</v>
      </c>
      <c r="Q37" s="160" t="s">
        <v>44</v>
      </c>
      <c r="R37" s="161" t="s">
        <v>44</v>
      </c>
    </row>
    <row r="38" spans="1:18" s="14" customFormat="1" ht="20.100000000000001" customHeight="1">
      <c r="A38" s="121">
        <v>30</v>
      </c>
      <c r="B38" s="165" t="s">
        <v>43</v>
      </c>
      <c r="C38" s="68"/>
      <c r="D38" s="68"/>
      <c r="E38" s="153">
        <v>12</v>
      </c>
      <c r="F38" s="154" t="s">
        <v>44</v>
      </c>
      <c r="G38" s="155">
        <v>9</v>
      </c>
      <c r="H38" s="155" t="s">
        <v>44</v>
      </c>
      <c r="I38" s="156" t="s">
        <v>44</v>
      </c>
      <c r="J38" s="157">
        <v>3</v>
      </c>
      <c r="K38" s="73">
        <v>6.6</v>
      </c>
      <c r="L38" s="158">
        <v>4</v>
      </c>
      <c r="M38" s="136">
        <f t="shared" si="2"/>
        <v>165</v>
      </c>
      <c r="N38" s="159" t="s">
        <v>44</v>
      </c>
      <c r="O38" s="160">
        <v>12</v>
      </c>
      <c r="P38" s="160" t="s">
        <v>44</v>
      </c>
      <c r="Q38" s="160" t="s">
        <v>44</v>
      </c>
      <c r="R38" s="161" t="s">
        <v>44</v>
      </c>
    </row>
    <row r="39" spans="1:18" s="14" customFormat="1" ht="20.100000000000001" customHeight="1">
      <c r="A39" s="121">
        <v>31</v>
      </c>
      <c r="B39" s="165" t="s">
        <v>26</v>
      </c>
      <c r="C39" s="68"/>
      <c r="D39" s="68"/>
      <c r="E39" s="153">
        <v>12</v>
      </c>
      <c r="F39" s="154" t="s">
        <v>44</v>
      </c>
      <c r="G39" s="155">
        <v>5</v>
      </c>
      <c r="H39" s="155" t="s">
        <v>44</v>
      </c>
      <c r="I39" s="156">
        <v>2</v>
      </c>
      <c r="J39" s="157">
        <v>5</v>
      </c>
      <c r="K39" s="73">
        <v>8.6</v>
      </c>
      <c r="L39" s="158">
        <v>10.5</v>
      </c>
      <c r="M39" s="136">
        <f t="shared" si="2"/>
        <v>81.904761904761898</v>
      </c>
      <c r="N39" s="159" t="s">
        <v>44</v>
      </c>
      <c r="O39" s="160">
        <v>7</v>
      </c>
      <c r="P39" s="160" t="s">
        <v>44</v>
      </c>
      <c r="Q39" s="160" t="s">
        <v>44</v>
      </c>
      <c r="R39" s="161" t="s">
        <v>44</v>
      </c>
    </row>
    <row r="40" spans="1:18" s="14" customFormat="1" ht="20.100000000000001" customHeight="1">
      <c r="A40" s="121">
        <v>32</v>
      </c>
      <c r="B40" s="165" t="s">
        <v>53</v>
      </c>
      <c r="C40" s="86"/>
      <c r="D40" s="86"/>
      <c r="E40" s="166">
        <v>4</v>
      </c>
      <c r="F40" s="167" t="s">
        <v>44</v>
      </c>
      <c r="G40" s="168" t="s">
        <v>44</v>
      </c>
      <c r="H40" s="168" t="s">
        <v>44</v>
      </c>
      <c r="I40" s="169" t="s">
        <v>44</v>
      </c>
      <c r="J40" s="170">
        <v>4</v>
      </c>
      <c r="K40" s="91">
        <v>4</v>
      </c>
      <c r="L40" s="141">
        <v>2</v>
      </c>
      <c r="M40" s="142">
        <f>K40/L40*100</f>
        <v>200</v>
      </c>
      <c r="N40" s="171" t="s">
        <v>44</v>
      </c>
      <c r="O40" s="172" t="s">
        <v>44</v>
      </c>
      <c r="P40" s="172" t="s">
        <v>44</v>
      </c>
      <c r="Q40" s="172" t="s">
        <v>44</v>
      </c>
      <c r="R40" s="173" t="s">
        <v>44</v>
      </c>
    </row>
    <row r="41" spans="1:18" s="14" customFormat="1" ht="20.100000000000001" customHeight="1">
      <c r="A41" s="97" t="s">
        <v>54</v>
      </c>
      <c r="B41" s="174"/>
      <c r="C41" s="99"/>
      <c r="D41" s="99"/>
      <c r="E41" s="100" t="s">
        <v>108</v>
      </c>
      <c r="F41" s="175" t="s">
        <v>93</v>
      </c>
      <c r="G41" s="102" t="s">
        <v>94</v>
      </c>
      <c r="H41" s="102">
        <v>7</v>
      </c>
      <c r="I41" s="144" t="s">
        <v>95</v>
      </c>
      <c r="J41" s="103" t="s">
        <v>96</v>
      </c>
      <c r="K41" s="104">
        <v>227</v>
      </c>
      <c r="L41" s="146">
        <v>160</v>
      </c>
      <c r="M41" s="147">
        <f>K41/L41*100</f>
        <v>141.875</v>
      </c>
      <c r="N41" s="107" t="s">
        <v>111</v>
      </c>
      <c r="O41" s="108" t="s">
        <v>112</v>
      </c>
      <c r="P41" s="108">
        <v>1</v>
      </c>
      <c r="Q41" s="108" t="s">
        <v>44</v>
      </c>
      <c r="R41" s="109" t="s">
        <v>44</v>
      </c>
    </row>
    <row r="42" spans="1:18" s="14" customFormat="1" ht="21.75">
      <c r="A42" s="121">
        <v>33</v>
      </c>
      <c r="B42" s="44" t="s">
        <v>64</v>
      </c>
      <c r="C42" s="68"/>
      <c r="D42" s="68"/>
      <c r="E42" s="153">
        <v>4</v>
      </c>
      <c r="F42" s="154" t="s">
        <v>44</v>
      </c>
      <c r="G42" s="155" t="s">
        <v>44</v>
      </c>
      <c r="H42" s="155" t="s">
        <v>44</v>
      </c>
      <c r="I42" s="155" t="s">
        <v>44</v>
      </c>
      <c r="J42" s="157">
        <v>4</v>
      </c>
      <c r="K42" s="73">
        <v>4</v>
      </c>
      <c r="L42" s="158">
        <v>1</v>
      </c>
      <c r="M42" s="176">
        <f>K42/L42*100</f>
        <v>400</v>
      </c>
      <c r="N42" s="159" t="s">
        <v>44</v>
      </c>
      <c r="O42" s="160">
        <v>2</v>
      </c>
      <c r="P42" s="160">
        <v>1</v>
      </c>
      <c r="Q42" s="160" t="s">
        <v>44</v>
      </c>
      <c r="R42" s="161" t="s">
        <v>44</v>
      </c>
    </row>
    <row r="43" spans="1:18" s="1" customFormat="1" ht="20.100000000000001" customHeight="1">
      <c r="A43" s="121">
        <v>34</v>
      </c>
      <c r="B43" s="45" t="s">
        <v>65</v>
      </c>
      <c r="C43" s="177"/>
      <c r="D43" s="178"/>
      <c r="E43" s="153">
        <v>2</v>
      </c>
      <c r="F43" s="154" t="s">
        <v>44</v>
      </c>
      <c r="G43" s="155" t="s">
        <v>44</v>
      </c>
      <c r="H43" s="155" t="s">
        <v>44</v>
      </c>
      <c r="I43" s="155" t="s">
        <v>44</v>
      </c>
      <c r="J43" s="157">
        <v>2</v>
      </c>
      <c r="K43" s="164">
        <v>2</v>
      </c>
      <c r="L43" s="158">
        <v>4</v>
      </c>
      <c r="M43" s="136">
        <f>K43/L43*100</f>
        <v>50</v>
      </c>
      <c r="N43" s="159" t="s">
        <v>44</v>
      </c>
      <c r="O43" s="160">
        <v>2</v>
      </c>
      <c r="P43" s="160" t="s">
        <v>44</v>
      </c>
      <c r="Q43" s="160" t="s">
        <v>44</v>
      </c>
      <c r="R43" s="161" t="s">
        <v>44</v>
      </c>
    </row>
    <row r="44" spans="1:18" s="9" customFormat="1" ht="20.100000000000001" customHeight="1">
      <c r="A44" s="121">
        <v>35</v>
      </c>
      <c r="B44" s="45" t="s">
        <v>66</v>
      </c>
      <c r="C44" s="179"/>
      <c r="D44" s="180"/>
      <c r="E44" s="181" t="s">
        <v>44</v>
      </c>
      <c r="F44" s="154" t="s">
        <v>44</v>
      </c>
      <c r="G44" s="182" t="s">
        <v>44</v>
      </c>
      <c r="H44" s="182" t="s">
        <v>44</v>
      </c>
      <c r="I44" s="182" t="s">
        <v>44</v>
      </c>
      <c r="J44" s="183" t="s">
        <v>44</v>
      </c>
      <c r="K44" s="73" t="s">
        <v>44</v>
      </c>
      <c r="L44" s="158">
        <v>3</v>
      </c>
      <c r="M44" s="184" t="s">
        <v>44</v>
      </c>
      <c r="N44" s="185" t="s">
        <v>44</v>
      </c>
      <c r="O44" s="186" t="s">
        <v>44</v>
      </c>
      <c r="P44" s="186" t="s">
        <v>44</v>
      </c>
      <c r="Q44" s="186" t="s">
        <v>44</v>
      </c>
      <c r="R44" s="187" t="s">
        <v>44</v>
      </c>
    </row>
    <row r="45" spans="1:18" s="14" customFormat="1" ht="20.100000000000001" customHeight="1">
      <c r="A45" s="121">
        <v>36</v>
      </c>
      <c r="B45" s="45" t="s">
        <v>67</v>
      </c>
      <c r="C45" s="68"/>
      <c r="D45" s="188"/>
      <c r="E45" s="181" t="s">
        <v>44</v>
      </c>
      <c r="F45" s="154" t="s">
        <v>44</v>
      </c>
      <c r="G45" s="182" t="s">
        <v>44</v>
      </c>
      <c r="H45" s="182" t="s">
        <v>44</v>
      </c>
      <c r="I45" s="182" t="s">
        <v>44</v>
      </c>
      <c r="J45" s="183" t="s">
        <v>44</v>
      </c>
      <c r="K45" s="73" t="s">
        <v>44</v>
      </c>
      <c r="L45" s="189">
        <v>1</v>
      </c>
      <c r="M45" s="133" t="s">
        <v>44</v>
      </c>
      <c r="N45" s="185" t="s">
        <v>44</v>
      </c>
      <c r="O45" s="186" t="s">
        <v>44</v>
      </c>
      <c r="P45" s="186" t="s">
        <v>44</v>
      </c>
      <c r="Q45" s="186" t="s">
        <v>44</v>
      </c>
      <c r="R45" s="187" t="s">
        <v>44</v>
      </c>
    </row>
    <row r="46" spans="1:18" s="14" customFormat="1" ht="20.100000000000001" customHeight="1">
      <c r="A46" s="121">
        <v>37</v>
      </c>
      <c r="B46" s="45" t="s">
        <v>68</v>
      </c>
      <c r="C46" s="68"/>
      <c r="D46" s="188"/>
      <c r="E46" s="190">
        <v>3</v>
      </c>
      <c r="F46" s="154" t="s">
        <v>44</v>
      </c>
      <c r="G46" s="191" t="s">
        <v>44</v>
      </c>
      <c r="H46" s="191" t="s">
        <v>44</v>
      </c>
      <c r="I46" s="191" t="s">
        <v>44</v>
      </c>
      <c r="J46" s="192">
        <v>3</v>
      </c>
      <c r="K46" s="115">
        <v>3</v>
      </c>
      <c r="L46" s="189">
        <v>4</v>
      </c>
      <c r="M46" s="133">
        <f>K46/L46*100</f>
        <v>75</v>
      </c>
      <c r="N46" s="193" t="s">
        <v>44</v>
      </c>
      <c r="O46" s="194">
        <v>2</v>
      </c>
      <c r="P46" s="194">
        <v>1</v>
      </c>
      <c r="Q46" s="194" t="s">
        <v>44</v>
      </c>
      <c r="R46" s="195" t="s">
        <v>44</v>
      </c>
    </row>
    <row r="47" spans="1:18" s="14" customFormat="1" ht="20.100000000000001" customHeight="1">
      <c r="A47" s="121">
        <v>38</v>
      </c>
      <c r="B47" s="45" t="s">
        <v>69</v>
      </c>
      <c r="C47" s="68"/>
      <c r="D47" s="188"/>
      <c r="E47" s="181" t="s">
        <v>44</v>
      </c>
      <c r="F47" s="154" t="s">
        <v>44</v>
      </c>
      <c r="G47" s="182" t="s">
        <v>44</v>
      </c>
      <c r="H47" s="182" t="s">
        <v>44</v>
      </c>
      <c r="I47" s="182" t="s">
        <v>44</v>
      </c>
      <c r="J47" s="183" t="s">
        <v>44</v>
      </c>
      <c r="K47" s="73" t="s">
        <v>44</v>
      </c>
      <c r="L47" s="189">
        <v>0</v>
      </c>
      <c r="M47" s="133" t="s">
        <v>44</v>
      </c>
      <c r="N47" s="185" t="s">
        <v>44</v>
      </c>
      <c r="O47" s="186" t="s">
        <v>44</v>
      </c>
      <c r="P47" s="186" t="s">
        <v>44</v>
      </c>
      <c r="Q47" s="186" t="s">
        <v>44</v>
      </c>
      <c r="R47" s="187" t="s">
        <v>44</v>
      </c>
    </row>
    <row r="48" spans="1:18" s="14" customFormat="1" ht="20.100000000000001" customHeight="1">
      <c r="A48" s="121">
        <v>39</v>
      </c>
      <c r="B48" s="45" t="s">
        <v>79</v>
      </c>
      <c r="C48" s="68"/>
      <c r="D48" s="188"/>
      <c r="E48" s="153" t="s">
        <v>44</v>
      </c>
      <c r="F48" s="154" t="s">
        <v>44</v>
      </c>
      <c r="G48" s="155" t="s">
        <v>44</v>
      </c>
      <c r="H48" s="155" t="s">
        <v>44</v>
      </c>
      <c r="I48" s="155" t="s">
        <v>44</v>
      </c>
      <c r="J48" s="157" t="s">
        <v>44</v>
      </c>
      <c r="K48" s="196" t="s">
        <v>44</v>
      </c>
      <c r="L48" s="158">
        <v>3</v>
      </c>
      <c r="M48" s="136" t="s">
        <v>44</v>
      </c>
      <c r="N48" s="185" t="s">
        <v>44</v>
      </c>
      <c r="O48" s="186" t="s">
        <v>44</v>
      </c>
      <c r="P48" s="186" t="s">
        <v>44</v>
      </c>
      <c r="Q48" s="186" t="s">
        <v>44</v>
      </c>
      <c r="R48" s="187" t="s">
        <v>44</v>
      </c>
    </row>
    <row r="49" spans="1:18" s="14" customFormat="1" ht="20.100000000000001" customHeight="1">
      <c r="A49" s="197">
        <v>40</v>
      </c>
      <c r="B49" s="47" t="s">
        <v>70</v>
      </c>
      <c r="C49" s="111"/>
      <c r="D49" s="198"/>
      <c r="E49" s="190" t="s">
        <v>44</v>
      </c>
      <c r="F49" s="154" t="s">
        <v>44</v>
      </c>
      <c r="G49" s="199" t="s">
        <v>44</v>
      </c>
      <c r="H49" s="199" t="s">
        <v>44</v>
      </c>
      <c r="I49" s="199" t="s">
        <v>44</v>
      </c>
      <c r="J49" s="200" t="s">
        <v>44</v>
      </c>
      <c r="K49" s="190" t="s">
        <v>44</v>
      </c>
      <c r="L49" s="189">
        <v>2</v>
      </c>
      <c r="M49" s="133" t="s">
        <v>44</v>
      </c>
      <c r="N49" s="185" t="s">
        <v>44</v>
      </c>
      <c r="O49" s="186" t="s">
        <v>44</v>
      </c>
      <c r="P49" s="186" t="s">
        <v>44</v>
      </c>
      <c r="Q49" s="186" t="s">
        <v>44</v>
      </c>
      <c r="R49" s="187" t="s">
        <v>44</v>
      </c>
    </row>
    <row r="50" spans="1:18" s="1" customFormat="1" ht="20.100000000000001" customHeight="1">
      <c r="A50" s="121">
        <v>41</v>
      </c>
      <c r="B50" s="45" t="s">
        <v>71</v>
      </c>
      <c r="C50" s="134"/>
      <c r="D50" s="201"/>
      <c r="E50" s="153">
        <v>6</v>
      </c>
      <c r="F50" s="154" t="s">
        <v>44</v>
      </c>
      <c r="G50" s="155" t="s">
        <v>44</v>
      </c>
      <c r="H50" s="155" t="s">
        <v>44</v>
      </c>
      <c r="I50" s="156">
        <v>2</v>
      </c>
      <c r="J50" s="157">
        <v>4</v>
      </c>
      <c r="K50" s="120">
        <v>5.6</v>
      </c>
      <c r="L50" s="158">
        <v>6</v>
      </c>
      <c r="M50" s="136">
        <f>K50/L50*100</f>
        <v>93.333333333333329</v>
      </c>
      <c r="N50" s="159">
        <v>1</v>
      </c>
      <c r="O50" s="160">
        <v>3</v>
      </c>
      <c r="P50" s="160">
        <v>1</v>
      </c>
      <c r="Q50" s="160" t="s">
        <v>44</v>
      </c>
      <c r="R50" s="161" t="s">
        <v>44</v>
      </c>
    </row>
    <row r="51" spans="1:18" s="14" customFormat="1" ht="20.100000000000001" customHeight="1">
      <c r="A51" s="121">
        <v>42</v>
      </c>
      <c r="B51" s="44" t="s">
        <v>72</v>
      </c>
      <c r="C51" s="68"/>
      <c r="D51" s="188"/>
      <c r="E51" s="190" t="s">
        <v>44</v>
      </c>
      <c r="F51" s="154" t="s">
        <v>44</v>
      </c>
      <c r="G51" s="155" t="s">
        <v>44</v>
      </c>
      <c r="H51" s="191" t="s">
        <v>44</v>
      </c>
      <c r="I51" s="202" t="s">
        <v>44</v>
      </c>
      <c r="J51" s="192" t="s">
        <v>44</v>
      </c>
      <c r="K51" s="203" t="s">
        <v>44</v>
      </c>
      <c r="L51" s="158">
        <v>0</v>
      </c>
      <c r="M51" s="133" t="s">
        <v>44</v>
      </c>
      <c r="N51" s="193" t="s">
        <v>44</v>
      </c>
      <c r="O51" s="194" t="s">
        <v>44</v>
      </c>
      <c r="P51" s="194" t="s">
        <v>44</v>
      </c>
      <c r="Q51" s="194" t="s">
        <v>44</v>
      </c>
      <c r="R51" s="195" t="s">
        <v>44</v>
      </c>
    </row>
    <row r="52" spans="1:18" s="9" customFormat="1" ht="20.100000000000001" customHeight="1">
      <c r="A52" s="121">
        <v>43</v>
      </c>
      <c r="B52" s="46" t="s">
        <v>73</v>
      </c>
      <c r="C52" s="122"/>
      <c r="D52" s="204"/>
      <c r="E52" s="69">
        <v>7</v>
      </c>
      <c r="F52" s="154" t="s">
        <v>44</v>
      </c>
      <c r="G52" s="155" t="s">
        <v>44</v>
      </c>
      <c r="H52" s="71" t="s">
        <v>44</v>
      </c>
      <c r="I52" s="152" t="s">
        <v>44</v>
      </c>
      <c r="J52" s="72">
        <v>7</v>
      </c>
      <c r="K52" s="73">
        <v>7</v>
      </c>
      <c r="L52" s="74">
        <v>6.5</v>
      </c>
      <c r="M52" s="136">
        <f>K52/L52*100</f>
        <v>107.69230769230769</v>
      </c>
      <c r="N52" s="76">
        <v>1</v>
      </c>
      <c r="O52" s="77">
        <v>4</v>
      </c>
      <c r="P52" s="77">
        <v>1</v>
      </c>
      <c r="Q52" s="77" t="s">
        <v>44</v>
      </c>
      <c r="R52" s="78" t="s">
        <v>44</v>
      </c>
    </row>
    <row r="53" spans="1:18" s="9" customFormat="1" ht="20.100000000000001" customHeight="1">
      <c r="A53" s="121">
        <v>44</v>
      </c>
      <c r="B53" s="45" t="s">
        <v>74</v>
      </c>
      <c r="C53" s="122"/>
      <c r="D53" s="204"/>
      <c r="E53" s="190">
        <v>3</v>
      </c>
      <c r="F53" s="154" t="s">
        <v>44</v>
      </c>
      <c r="G53" s="155" t="s">
        <v>44</v>
      </c>
      <c r="H53" s="191" t="s">
        <v>44</v>
      </c>
      <c r="I53" s="202">
        <v>1</v>
      </c>
      <c r="J53" s="192">
        <v>2</v>
      </c>
      <c r="K53" s="205">
        <v>2.8</v>
      </c>
      <c r="L53" s="74">
        <v>1</v>
      </c>
      <c r="M53" s="133">
        <f>K53/L53*100</f>
        <v>280</v>
      </c>
      <c r="N53" s="193" t="s">
        <v>44</v>
      </c>
      <c r="O53" s="194">
        <v>3</v>
      </c>
      <c r="P53" s="194" t="s">
        <v>44</v>
      </c>
      <c r="Q53" s="194" t="s">
        <v>44</v>
      </c>
      <c r="R53" s="195" t="s">
        <v>44</v>
      </c>
    </row>
    <row r="54" spans="1:18" s="9" customFormat="1" ht="20.100000000000001" customHeight="1">
      <c r="A54" s="197">
        <v>45</v>
      </c>
      <c r="B54" s="45" t="s">
        <v>113</v>
      </c>
      <c r="C54" s="243"/>
      <c r="D54" s="204"/>
      <c r="E54" s="190" t="s">
        <v>44</v>
      </c>
      <c r="F54" s="154" t="s">
        <v>44</v>
      </c>
      <c r="G54" s="155" t="s">
        <v>44</v>
      </c>
      <c r="H54" s="191" t="s">
        <v>44</v>
      </c>
      <c r="I54" s="202" t="s">
        <v>44</v>
      </c>
      <c r="J54" s="192" t="s">
        <v>44</v>
      </c>
      <c r="K54" s="205" t="s">
        <v>44</v>
      </c>
      <c r="L54" s="74">
        <v>3</v>
      </c>
      <c r="M54" s="133" t="s">
        <v>44</v>
      </c>
      <c r="N54" s="193" t="s">
        <v>44</v>
      </c>
      <c r="O54" s="194" t="s">
        <v>44</v>
      </c>
      <c r="P54" s="194" t="s">
        <v>44</v>
      </c>
      <c r="Q54" s="194" t="s">
        <v>44</v>
      </c>
      <c r="R54" s="195" t="s">
        <v>44</v>
      </c>
    </row>
    <row r="55" spans="1:18" s="9" customFormat="1" ht="20.100000000000001" customHeight="1">
      <c r="A55" s="206">
        <v>46</v>
      </c>
      <c r="B55" s="50" t="s">
        <v>75</v>
      </c>
      <c r="C55" s="207"/>
      <c r="D55" s="208"/>
      <c r="E55" s="209">
        <v>4</v>
      </c>
      <c r="F55" s="210" t="s">
        <v>44</v>
      </c>
      <c r="G55" s="211">
        <v>1</v>
      </c>
      <c r="H55" s="211" t="s">
        <v>44</v>
      </c>
      <c r="I55" s="212">
        <v>1</v>
      </c>
      <c r="J55" s="213">
        <v>2</v>
      </c>
      <c r="K55" s="73">
        <v>3.2</v>
      </c>
      <c r="L55" s="214">
        <v>5</v>
      </c>
      <c r="M55" s="215">
        <f>K55/L55*100</f>
        <v>64</v>
      </c>
      <c r="N55" s="216">
        <v>2</v>
      </c>
      <c r="O55" s="217" t="s">
        <v>44</v>
      </c>
      <c r="P55" s="217">
        <v>2</v>
      </c>
      <c r="Q55" s="217" t="s">
        <v>44</v>
      </c>
      <c r="R55" s="218" t="s">
        <v>44</v>
      </c>
    </row>
    <row r="56" spans="1:18" s="9" customFormat="1" ht="20.100000000000001" customHeight="1">
      <c r="A56" s="121">
        <v>47</v>
      </c>
      <c r="B56" s="45" t="s">
        <v>76</v>
      </c>
      <c r="C56" s="219"/>
      <c r="D56" s="43"/>
      <c r="E56" s="87">
        <v>12</v>
      </c>
      <c r="F56" s="220" t="s">
        <v>44</v>
      </c>
      <c r="G56" s="89">
        <v>1</v>
      </c>
      <c r="H56" s="89">
        <v>6</v>
      </c>
      <c r="I56" s="139">
        <v>1</v>
      </c>
      <c r="J56" s="90">
        <v>4</v>
      </c>
      <c r="K56" s="91">
        <v>8.8000000000000007</v>
      </c>
      <c r="L56" s="92">
        <v>8</v>
      </c>
      <c r="M56" s="142">
        <f>K56/L56*100</f>
        <v>110.00000000000001</v>
      </c>
      <c r="N56" s="94">
        <v>8</v>
      </c>
      <c r="O56" s="95">
        <v>3</v>
      </c>
      <c r="P56" s="95" t="s">
        <v>44</v>
      </c>
      <c r="Q56" s="95" t="s">
        <v>44</v>
      </c>
      <c r="R56" s="96">
        <v>1</v>
      </c>
    </row>
    <row r="57" spans="1:18" s="23" customFormat="1" ht="20.100000000000001" customHeight="1">
      <c r="A57" s="97"/>
      <c r="B57" s="221" t="s">
        <v>55</v>
      </c>
      <c r="C57" s="128"/>
      <c r="D57" s="129"/>
      <c r="E57" s="100" t="s">
        <v>107</v>
      </c>
      <c r="F57" s="175" t="s">
        <v>44</v>
      </c>
      <c r="G57" s="102">
        <v>2</v>
      </c>
      <c r="H57" s="102">
        <v>6</v>
      </c>
      <c r="I57" s="144" t="s">
        <v>97</v>
      </c>
      <c r="J57" s="103" t="s">
        <v>98</v>
      </c>
      <c r="K57" s="104">
        <v>22.8</v>
      </c>
      <c r="L57" s="105">
        <v>47.5</v>
      </c>
      <c r="M57" s="147">
        <f>K57/L57*100</f>
        <v>48.000000000000007</v>
      </c>
      <c r="N57" s="107">
        <v>12</v>
      </c>
      <c r="O57" s="108" t="s">
        <v>109</v>
      </c>
      <c r="P57" s="108" t="s">
        <v>110</v>
      </c>
      <c r="Q57" s="108" t="s">
        <v>44</v>
      </c>
      <c r="R57" s="109">
        <v>1</v>
      </c>
    </row>
    <row r="58" spans="1:18" s="9" customFormat="1" ht="20.100000000000001" customHeight="1">
      <c r="A58" s="121">
        <v>48</v>
      </c>
      <c r="B58" s="48" t="s">
        <v>28</v>
      </c>
      <c r="C58" s="222"/>
      <c r="D58" s="223"/>
      <c r="E58" s="118">
        <v>3</v>
      </c>
      <c r="F58" s="58" t="s">
        <v>44</v>
      </c>
      <c r="G58" s="59" t="s">
        <v>44</v>
      </c>
      <c r="H58" s="59" t="s">
        <v>44</v>
      </c>
      <c r="I58" s="131">
        <v>2</v>
      </c>
      <c r="J58" s="114">
        <v>1</v>
      </c>
      <c r="K58" s="115">
        <v>2.6</v>
      </c>
      <c r="L58" s="116">
        <v>3</v>
      </c>
      <c r="M58" s="133">
        <f t="shared" ref="M58:M63" si="3">K58/L58*100</f>
        <v>86.666666666666671</v>
      </c>
      <c r="N58" s="80">
        <v>1</v>
      </c>
      <c r="O58" s="118">
        <v>2</v>
      </c>
      <c r="P58" s="118" t="s">
        <v>44</v>
      </c>
      <c r="Q58" s="118" t="s">
        <v>44</v>
      </c>
      <c r="R58" s="119" t="s">
        <v>44</v>
      </c>
    </row>
    <row r="59" spans="1:18" s="9" customFormat="1" ht="20.100000000000001" customHeight="1" thickBot="1">
      <c r="A59" s="259">
        <v>49</v>
      </c>
      <c r="B59" s="273" t="s">
        <v>29</v>
      </c>
      <c r="C59" s="274"/>
      <c r="D59" s="275"/>
      <c r="E59" s="276">
        <v>3</v>
      </c>
      <c r="F59" s="277" t="s">
        <v>44</v>
      </c>
      <c r="G59" s="278">
        <v>1</v>
      </c>
      <c r="H59" s="278" t="s">
        <v>44</v>
      </c>
      <c r="I59" s="279">
        <v>2</v>
      </c>
      <c r="J59" s="280" t="s">
        <v>44</v>
      </c>
      <c r="K59" s="267">
        <v>2</v>
      </c>
      <c r="L59" s="281">
        <v>7</v>
      </c>
      <c r="M59" s="269">
        <f t="shared" si="3"/>
        <v>28.571428571428569</v>
      </c>
      <c r="N59" s="282">
        <v>3</v>
      </c>
      <c r="O59" s="276" t="s">
        <v>44</v>
      </c>
      <c r="P59" s="276" t="s">
        <v>44</v>
      </c>
      <c r="Q59" s="276" t="s">
        <v>44</v>
      </c>
      <c r="R59" s="283" t="s">
        <v>44</v>
      </c>
    </row>
    <row r="60" spans="1:18" s="9" customFormat="1" ht="20.100000000000001" customHeight="1" thickTop="1">
      <c r="A60" s="197">
        <v>50</v>
      </c>
      <c r="B60" s="247" t="s">
        <v>30</v>
      </c>
      <c r="C60" s="222"/>
      <c r="D60" s="223"/>
      <c r="E60" s="118">
        <v>4</v>
      </c>
      <c r="F60" s="79" t="s">
        <v>44</v>
      </c>
      <c r="G60" s="113" t="s">
        <v>44</v>
      </c>
      <c r="H60" s="113" t="s">
        <v>44</v>
      </c>
      <c r="I60" s="131">
        <v>3</v>
      </c>
      <c r="J60" s="114">
        <v>1</v>
      </c>
      <c r="K60" s="115">
        <v>3.4</v>
      </c>
      <c r="L60" s="116">
        <v>3.5</v>
      </c>
      <c r="M60" s="133">
        <f t="shared" si="3"/>
        <v>97.142857142857139</v>
      </c>
      <c r="N60" s="80">
        <v>2</v>
      </c>
      <c r="O60" s="118" t="s">
        <v>44</v>
      </c>
      <c r="P60" s="118">
        <v>2</v>
      </c>
      <c r="Q60" s="118" t="s">
        <v>44</v>
      </c>
      <c r="R60" s="119" t="s">
        <v>44</v>
      </c>
    </row>
    <row r="61" spans="1:18" s="9" customFormat="1" ht="20.100000000000001" customHeight="1">
      <c r="A61" s="121">
        <v>51</v>
      </c>
      <c r="B61" s="48" t="s">
        <v>31</v>
      </c>
      <c r="C61" s="224"/>
      <c r="D61" s="225"/>
      <c r="E61" s="118">
        <v>1</v>
      </c>
      <c r="F61" s="70" t="s">
        <v>44</v>
      </c>
      <c r="G61" s="71" t="s">
        <v>44</v>
      </c>
      <c r="H61" s="71" t="s">
        <v>44</v>
      </c>
      <c r="I61" s="152" t="s">
        <v>44</v>
      </c>
      <c r="J61" s="72">
        <v>1</v>
      </c>
      <c r="K61" s="205">
        <v>1</v>
      </c>
      <c r="L61" s="74">
        <v>5</v>
      </c>
      <c r="M61" s="133">
        <f t="shared" si="3"/>
        <v>20</v>
      </c>
      <c r="N61" s="76" t="s">
        <v>44</v>
      </c>
      <c r="O61" s="77">
        <v>1</v>
      </c>
      <c r="P61" s="77" t="s">
        <v>44</v>
      </c>
      <c r="Q61" s="77" t="s">
        <v>44</v>
      </c>
      <c r="R61" s="78" t="s">
        <v>44</v>
      </c>
    </row>
    <row r="62" spans="1:18" s="9" customFormat="1" ht="20.100000000000001" customHeight="1">
      <c r="A62" s="121">
        <v>52</v>
      </c>
      <c r="B62" s="48" t="s">
        <v>32</v>
      </c>
      <c r="C62" s="224"/>
      <c r="D62" s="225"/>
      <c r="E62" s="118">
        <v>1</v>
      </c>
      <c r="F62" s="70" t="s">
        <v>44</v>
      </c>
      <c r="G62" s="71">
        <v>1</v>
      </c>
      <c r="H62" s="71" t="s">
        <v>44</v>
      </c>
      <c r="I62" s="152" t="s">
        <v>44</v>
      </c>
      <c r="J62" s="72" t="s">
        <v>44</v>
      </c>
      <c r="K62" s="205">
        <v>0.4</v>
      </c>
      <c r="L62" s="74">
        <v>5</v>
      </c>
      <c r="M62" s="133">
        <f t="shared" si="3"/>
        <v>8</v>
      </c>
      <c r="N62" s="76" t="s">
        <v>44</v>
      </c>
      <c r="O62" s="77">
        <v>1</v>
      </c>
      <c r="P62" s="77" t="s">
        <v>44</v>
      </c>
      <c r="Q62" s="77" t="s">
        <v>44</v>
      </c>
      <c r="R62" s="78" t="s">
        <v>44</v>
      </c>
    </row>
    <row r="63" spans="1:18" s="9" customFormat="1" ht="20.100000000000001" customHeight="1">
      <c r="A63" s="121">
        <v>53</v>
      </c>
      <c r="B63" s="48" t="s">
        <v>37</v>
      </c>
      <c r="C63" s="226"/>
      <c r="D63" s="36"/>
      <c r="E63" s="118">
        <v>2</v>
      </c>
      <c r="F63" s="88" t="s">
        <v>44</v>
      </c>
      <c r="G63" s="89" t="s">
        <v>44</v>
      </c>
      <c r="H63" s="89" t="s">
        <v>44</v>
      </c>
      <c r="I63" s="139">
        <v>2</v>
      </c>
      <c r="J63" s="90" t="s">
        <v>44</v>
      </c>
      <c r="K63" s="205">
        <v>1.6</v>
      </c>
      <c r="L63" s="92">
        <v>6</v>
      </c>
      <c r="M63" s="133">
        <f t="shared" si="3"/>
        <v>26.666666666666668</v>
      </c>
      <c r="N63" s="94">
        <v>2</v>
      </c>
      <c r="O63" s="95" t="s">
        <v>44</v>
      </c>
      <c r="P63" s="95" t="s">
        <v>44</v>
      </c>
      <c r="Q63" s="95" t="s">
        <v>44</v>
      </c>
      <c r="R63" s="96" t="s">
        <v>44</v>
      </c>
    </row>
    <row r="64" spans="1:18" s="9" customFormat="1" ht="20.100000000000001" customHeight="1">
      <c r="A64" s="97" t="s">
        <v>56</v>
      </c>
      <c r="B64" s="98"/>
      <c r="C64" s="128"/>
      <c r="D64" s="129"/>
      <c r="E64" s="100" t="s">
        <v>99</v>
      </c>
      <c r="F64" s="101" t="s">
        <v>44</v>
      </c>
      <c r="G64" s="102">
        <v>2</v>
      </c>
      <c r="H64" s="102" t="s">
        <v>44</v>
      </c>
      <c r="I64" s="144" t="s">
        <v>100</v>
      </c>
      <c r="J64" s="103" t="s">
        <v>97</v>
      </c>
      <c r="K64" s="227">
        <v>9.4</v>
      </c>
      <c r="L64" s="105">
        <v>29.5</v>
      </c>
      <c r="M64" s="147">
        <f>K64/L64*100</f>
        <v>31.864406779661021</v>
      </c>
      <c r="N64" s="107">
        <v>1</v>
      </c>
      <c r="O64" s="108">
        <v>4</v>
      </c>
      <c r="P64" s="108">
        <v>1</v>
      </c>
      <c r="Q64" s="108" t="s">
        <v>44</v>
      </c>
      <c r="R64" s="109" t="s">
        <v>44</v>
      </c>
    </row>
    <row r="65" spans="1:18" s="228" customFormat="1" ht="20.100000000000001" customHeight="1">
      <c r="A65" s="121">
        <v>54</v>
      </c>
      <c r="B65" s="48" t="s">
        <v>57</v>
      </c>
      <c r="C65" s="222"/>
      <c r="D65" s="223"/>
      <c r="E65" s="118" t="s">
        <v>44</v>
      </c>
      <c r="F65" s="79" t="s">
        <v>44</v>
      </c>
      <c r="G65" s="113" t="s">
        <v>44</v>
      </c>
      <c r="H65" s="113" t="s">
        <v>44</v>
      </c>
      <c r="I65" s="131" t="s">
        <v>44</v>
      </c>
      <c r="J65" s="114" t="s">
        <v>44</v>
      </c>
      <c r="K65" s="115" t="s">
        <v>44</v>
      </c>
      <c r="L65" s="116">
        <v>1</v>
      </c>
      <c r="M65" s="133" t="s">
        <v>44</v>
      </c>
      <c r="N65" s="80" t="s">
        <v>44</v>
      </c>
      <c r="O65" s="118" t="s">
        <v>44</v>
      </c>
      <c r="P65" s="118" t="s">
        <v>44</v>
      </c>
      <c r="Q65" s="118" t="s">
        <v>44</v>
      </c>
      <c r="R65" s="119" t="s">
        <v>44</v>
      </c>
    </row>
    <row r="66" spans="1:18" s="228" customFormat="1" ht="20.100000000000001" customHeight="1">
      <c r="A66" s="121">
        <v>55</v>
      </c>
      <c r="B66" s="48" t="s">
        <v>86</v>
      </c>
      <c r="C66" s="224"/>
      <c r="D66" s="225"/>
      <c r="E66" s="118" t="s">
        <v>44</v>
      </c>
      <c r="F66" s="70" t="s">
        <v>44</v>
      </c>
      <c r="G66" s="71" t="s">
        <v>44</v>
      </c>
      <c r="H66" s="71" t="s">
        <v>44</v>
      </c>
      <c r="I66" s="152" t="s">
        <v>44</v>
      </c>
      <c r="J66" s="72" t="s">
        <v>44</v>
      </c>
      <c r="K66" s="115" t="s">
        <v>44</v>
      </c>
      <c r="L66" s="74">
        <v>2</v>
      </c>
      <c r="M66" s="133" t="s">
        <v>44</v>
      </c>
      <c r="N66" s="76" t="s">
        <v>44</v>
      </c>
      <c r="O66" s="77" t="s">
        <v>44</v>
      </c>
      <c r="P66" s="77" t="s">
        <v>44</v>
      </c>
      <c r="Q66" s="77" t="s">
        <v>44</v>
      </c>
      <c r="R66" s="78" t="s">
        <v>44</v>
      </c>
    </row>
    <row r="67" spans="1:18" s="228" customFormat="1" ht="20.100000000000001" customHeight="1">
      <c r="A67" s="121">
        <v>56</v>
      </c>
      <c r="B67" s="48" t="s">
        <v>87</v>
      </c>
      <c r="C67" s="224"/>
      <c r="D67" s="225"/>
      <c r="E67" s="118" t="s">
        <v>44</v>
      </c>
      <c r="F67" s="70" t="s">
        <v>44</v>
      </c>
      <c r="G67" s="71" t="s">
        <v>44</v>
      </c>
      <c r="H67" s="71" t="s">
        <v>44</v>
      </c>
      <c r="I67" s="152" t="s">
        <v>44</v>
      </c>
      <c r="J67" s="72" t="s">
        <v>44</v>
      </c>
      <c r="K67" s="115" t="s">
        <v>44</v>
      </c>
      <c r="L67" s="74">
        <v>3</v>
      </c>
      <c r="M67" s="133" t="s">
        <v>44</v>
      </c>
      <c r="N67" s="76" t="s">
        <v>44</v>
      </c>
      <c r="O67" s="77" t="s">
        <v>44</v>
      </c>
      <c r="P67" s="77" t="s">
        <v>44</v>
      </c>
      <c r="Q67" s="77" t="s">
        <v>44</v>
      </c>
      <c r="R67" s="78" t="s">
        <v>44</v>
      </c>
    </row>
    <row r="68" spans="1:18" s="228" customFormat="1" ht="20.100000000000001" customHeight="1">
      <c r="A68" s="121">
        <v>57</v>
      </c>
      <c r="B68" s="48" t="s">
        <v>88</v>
      </c>
      <c r="C68" s="224"/>
      <c r="D68" s="225"/>
      <c r="E68" s="118">
        <v>2</v>
      </c>
      <c r="F68" s="70">
        <v>1</v>
      </c>
      <c r="G68" s="71" t="s">
        <v>44</v>
      </c>
      <c r="H68" s="71" t="s">
        <v>44</v>
      </c>
      <c r="I68" s="152" t="s">
        <v>44</v>
      </c>
      <c r="J68" s="72">
        <v>1</v>
      </c>
      <c r="K68" s="205">
        <v>1.2</v>
      </c>
      <c r="L68" s="74">
        <v>3</v>
      </c>
      <c r="M68" s="133">
        <f t="shared" ref="M68:M73" si="4">K68/L68*100</f>
        <v>40</v>
      </c>
      <c r="N68" s="76">
        <v>1</v>
      </c>
      <c r="O68" s="77" t="s">
        <v>44</v>
      </c>
      <c r="P68" s="77" t="s">
        <v>44</v>
      </c>
      <c r="Q68" s="77" t="s">
        <v>44</v>
      </c>
      <c r="R68" s="78" t="s">
        <v>44</v>
      </c>
    </row>
    <row r="69" spans="1:18" s="228" customFormat="1" ht="20.100000000000001" customHeight="1">
      <c r="A69" s="121">
        <v>58</v>
      </c>
      <c r="B69" s="48" t="s">
        <v>89</v>
      </c>
      <c r="C69" s="224"/>
      <c r="D69" s="225"/>
      <c r="E69" s="118">
        <v>1</v>
      </c>
      <c r="F69" s="70" t="s">
        <v>44</v>
      </c>
      <c r="G69" s="71" t="s">
        <v>44</v>
      </c>
      <c r="H69" s="71" t="s">
        <v>44</v>
      </c>
      <c r="I69" s="152" t="s">
        <v>44</v>
      </c>
      <c r="J69" s="72">
        <v>1</v>
      </c>
      <c r="K69" s="205">
        <v>1</v>
      </c>
      <c r="L69" s="74">
        <v>3</v>
      </c>
      <c r="M69" s="133">
        <f t="shared" si="4"/>
        <v>33.333333333333329</v>
      </c>
      <c r="N69" s="76" t="s">
        <v>44</v>
      </c>
      <c r="O69" s="77" t="s">
        <v>44</v>
      </c>
      <c r="P69" s="77" t="s">
        <v>44</v>
      </c>
      <c r="Q69" s="77" t="s">
        <v>44</v>
      </c>
      <c r="R69" s="78">
        <v>1</v>
      </c>
    </row>
    <row r="70" spans="1:18" s="228" customFormat="1" ht="20.100000000000001" customHeight="1">
      <c r="A70" s="121">
        <v>59</v>
      </c>
      <c r="B70" s="48" t="s">
        <v>90</v>
      </c>
      <c r="C70" s="226"/>
      <c r="D70" s="36"/>
      <c r="E70" s="118" t="s">
        <v>44</v>
      </c>
      <c r="F70" s="123" t="s">
        <v>44</v>
      </c>
      <c r="G70" s="124" t="s">
        <v>44</v>
      </c>
      <c r="H70" s="124" t="s">
        <v>44</v>
      </c>
      <c r="I70" s="139" t="s">
        <v>44</v>
      </c>
      <c r="J70" s="90" t="s">
        <v>44</v>
      </c>
      <c r="K70" s="205" t="s">
        <v>44</v>
      </c>
      <c r="L70" s="92">
        <v>3</v>
      </c>
      <c r="M70" s="133" t="s">
        <v>44</v>
      </c>
      <c r="N70" s="94" t="s">
        <v>44</v>
      </c>
      <c r="O70" s="95" t="s">
        <v>44</v>
      </c>
      <c r="P70" s="95" t="s">
        <v>44</v>
      </c>
      <c r="Q70" s="95" t="s">
        <v>44</v>
      </c>
      <c r="R70" s="96" t="s">
        <v>44</v>
      </c>
    </row>
    <row r="71" spans="1:18" s="9" customFormat="1" ht="19.5" customHeight="1">
      <c r="A71" s="97" t="s">
        <v>58</v>
      </c>
      <c r="B71" s="98"/>
      <c r="C71" s="128"/>
      <c r="D71" s="129"/>
      <c r="E71" s="100">
        <v>3</v>
      </c>
      <c r="F71" s="175">
        <v>1</v>
      </c>
      <c r="G71" s="102" t="s">
        <v>44</v>
      </c>
      <c r="H71" s="102" t="s">
        <v>44</v>
      </c>
      <c r="I71" s="144" t="s">
        <v>44</v>
      </c>
      <c r="J71" s="103">
        <v>2</v>
      </c>
      <c r="K71" s="242">
        <v>2.2000000000000002</v>
      </c>
      <c r="L71" s="229">
        <v>15</v>
      </c>
      <c r="M71" s="147">
        <f>K71/L71*100</f>
        <v>14.666666666666666</v>
      </c>
      <c r="N71" s="107">
        <v>1</v>
      </c>
      <c r="O71" s="108" t="s">
        <v>44</v>
      </c>
      <c r="P71" s="108" t="s">
        <v>44</v>
      </c>
      <c r="Q71" s="108" t="s">
        <v>44</v>
      </c>
      <c r="R71" s="109">
        <v>1</v>
      </c>
    </row>
    <row r="72" spans="1:18" s="14" customFormat="1" ht="20.100000000000001" customHeight="1">
      <c r="A72" s="121">
        <v>60</v>
      </c>
      <c r="B72" s="45" t="s">
        <v>77</v>
      </c>
      <c r="C72" s="68"/>
      <c r="D72" s="188"/>
      <c r="E72" s="153">
        <v>6</v>
      </c>
      <c r="F72" s="154">
        <v>1</v>
      </c>
      <c r="G72" s="155">
        <v>2</v>
      </c>
      <c r="H72" s="155" t="s">
        <v>44</v>
      </c>
      <c r="I72" s="156" t="s">
        <v>44</v>
      </c>
      <c r="J72" s="157">
        <v>3</v>
      </c>
      <c r="K72" s="73">
        <v>4</v>
      </c>
      <c r="L72" s="158">
        <v>7</v>
      </c>
      <c r="M72" s="133">
        <f t="shared" si="4"/>
        <v>57.142857142857139</v>
      </c>
      <c r="N72" s="185" t="s">
        <v>44</v>
      </c>
      <c r="O72" s="160">
        <v>1</v>
      </c>
      <c r="P72" s="186" t="s">
        <v>44</v>
      </c>
      <c r="Q72" s="186" t="s">
        <v>44</v>
      </c>
      <c r="R72" s="187" t="s">
        <v>44</v>
      </c>
    </row>
    <row r="73" spans="1:18" s="14" customFormat="1" ht="20.100000000000001" customHeight="1">
      <c r="A73" s="110">
        <v>61</v>
      </c>
      <c r="B73" s="44" t="s">
        <v>78</v>
      </c>
      <c r="C73" s="68"/>
      <c r="D73" s="188"/>
      <c r="E73" s="230">
        <v>8</v>
      </c>
      <c r="F73" s="231">
        <v>4</v>
      </c>
      <c r="G73" s="232" t="s">
        <v>44</v>
      </c>
      <c r="H73" s="232">
        <v>1</v>
      </c>
      <c r="I73" s="233">
        <v>1</v>
      </c>
      <c r="J73" s="234">
        <v>2</v>
      </c>
      <c r="K73" s="235">
        <v>4.2</v>
      </c>
      <c r="L73" s="189">
        <v>8</v>
      </c>
      <c r="M73" s="133">
        <f t="shared" si="4"/>
        <v>52.5</v>
      </c>
      <c r="N73" s="236" t="s">
        <v>44</v>
      </c>
      <c r="O73" s="237" t="s">
        <v>44</v>
      </c>
      <c r="P73" s="237" t="s">
        <v>44</v>
      </c>
      <c r="Q73" s="237" t="s">
        <v>44</v>
      </c>
      <c r="R73" s="238" t="s">
        <v>44</v>
      </c>
    </row>
    <row r="74" spans="1:18" s="23" customFormat="1" ht="20.100000000000001" customHeight="1">
      <c r="A74" s="97"/>
      <c r="B74" s="221" t="s">
        <v>85</v>
      </c>
      <c r="C74" s="128"/>
      <c r="D74" s="129"/>
      <c r="E74" s="100">
        <v>14</v>
      </c>
      <c r="F74" s="175">
        <v>5</v>
      </c>
      <c r="G74" s="102">
        <v>2</v>
      </c>
      <c r="H74" s="102">
        <v>1</v>
      </c>
      <c r="I74" s="144">
        <v>1</v>
      </c>
      <c r="J74" s="103">
        <v>5</v>
      </c>
      <c r="K74" s="104">
        <v>8.1999999999999993</v>
      </c>
      <c r="L74" s="105">
        <v>15</v>
      </c>
      <c r="M74" s="147">
        <f>K74/L74*100</f>
        <v>54.666666666666664</v>
      </c>
      <c r="N74" s="107" t="s">
        <v>44</v>
      </c>
      <c r="O74" s="108">
        <v>1</v>
      </c>
      <c r="P74" s="108" t="s">
        <v>44</v>
      </c>
      <c r="Q74" s="108" t="s">
        <v>44</v>
      </c>
      <c r="R74" s="109" t="s">
        <v>44</v>
      </c>
    </row>
    <row r="75" spans="1:18" s="9" customFormat="1" ht="19.5" customHeight="1" thickBot="1">
      <c r="A75" s="315" t="s">
        <v>63</v>
      </c>
      <c r="B75" s="316"/>
      <c r="C75" s="317"/>
      <c r="D75" s="318"/>
      <c r="E75" s="336" t="s">
        <v>116</v>
      </c>
      <c r="F75" s="319" t="s">
        <v>101</v>
      </c>
      <c r="G75" s="337" t="s">
        <v>117</v>
      </c>
      <c r="H75" s="337" t="s">
        <v>118</v>
      </c>
      <c r="I75" s="338" t="s">
        <v>119</v>
      </c>
      <c r="J75" s="320" t="s">
        <v>102</v>
      </c>
      <c r="K75" s="322">
        <f>K74+K71+K64+K57+K41+K23+K18+K13</f>
        <v>533.79999999999995</v>
      </c>
      <c r="L75" s="321">
        <v>430</v>
      </c>
      <c r="M75" s="323">
        <f>K75/L75*100</f>
        <v>124.13953488372091</v>
      </c>
      <c r="N75" s="239">
        <v>52</v>
      </c>
      <c r="O75" s="240">
        <v>196</v>
      </c>
      <c r="P75" s="240">
        <v>6</v>
      </c>
      <c r="Q75" s="240" t="s">
        <v>44</v>
      </c>
      <c r="R75" s="241">
        <v>2</v>
      </c>
    </row>
    <row r="76" spans="1:18" s="8" customFormat="1" ht="19.5" customHeight="1" thickTop="1">
      <c r="A76" s="37" t="s">
        <v>59</v>
      </c>
      <c r="B76" s="37"/>
      <c r="C76" s="15"/>
      <c r="D76" s="15"/>
      <c r="E76" s="15"/>
      <c r="F76" s="25"/>
      <c r="G76" s="26"/>
      <c r="H76" s="26"/>
      <c r="I76" s="26"/>
      <c r="J76" s="26"/>
      <c r="K76" s="16"/>
      <c r="L76" s="41"/>
      <c r="M76" s="17"/>
      <c r="N76" s="52"/>
      <c r="O76" s="52"/>
      <c r="P76" s="52"/>
      <c r="Q76" s="52"/>
      <c r="R76" s="52"/>
    </row>
    <row r="77" spans="1:18" s="8" customFormat="1" ht="19.5" customHeight="1">
      <c r="A77" s="37"/>
      <c r="B77" s="37" t="s">
        <v>60</v>
      </c>
      <c r="C77" s="15"/>
      <c r="D77" s="15"/>
      <c r="E77" s="15"/>
      <c r="F77" s="25"/>
      <c r="G77" s="27"/>
      <c r="H77" s="27"/>
      <c r="I77" s="27"/>
      <c r="J77" s="27"/>
      <c r="K77" s="16"/>
      <c r="L77" s="41"/>
      <c r="M77" s="17"/>
      <c r="N77" s="52"/>
      <c r="O77" s="52"/>
      <c r="P77" s="52"/>
      <c r="Q77" s="52"/>
      <c r="R77" s="52"/>
    </row>
    <row r="78" spans="1:18" s="8" customFormat="1" ht="19.5" customHeight="1">
      <c r="A78" s="18"/>
      <c r="B78" s="19" t="s">
        <v>61</v>
      </c>
      <c r="C78" s="18"/>
      <c r="D78" s="20"/>
      <c r="E78" s="18"/>
      <c r="F78" s="27"/>
      <c r="G78" s="27"/>
      <c r="H78" s="27"/>
      <c r="I78" s="27"/>
      <c r="J78" s="27"/>
      <c r="K78" s="16"/>
      <c r="L78" s="41"/>
      <c r="M78" s="17"/>
      <c r="N78" s="52"/>
      <c r="O78" s="52"/>
      <c r="P78" s="52"/>
      <c r="Q78" s="52"/>
      <c r="R78" s="52"/>
    </row>
    <row r="79" spans="1:18" ht="28.5" customHeight="1">
      <c r="A79" s="5" t="s">
        <v>62</v>
      </c>
      <c r="B79" s="5"/>
      <c r="C79" s="5"/>
      <c r="D79" s="5"/>
      <c r="E79" s="5"/>
      <c r="F79" s="28"/>
      <c r="G79" s="28"/>
      <c r="H79" s="28"/>
      <c r="I79" s="28"/>
      <c r="J79" s="28"/>
      <c r="K79" s="35"/>
      <c r="L79" s="42"/>
      <c r="M79" s="21" t="s">
        <v>114</v>
      </c>
    </row>
  </sheetData>
  <mergeCells count="7">
    <mergeCell ref="N1:R1"/>
    <mergeCell ref="N2:R2"/>
    <mergeCell ref="A4:A5"/>
    <mergeCell ref="B4:D5"/>
    <mergeCell ref="E4:M4"/>
    <mergeCell ref="N3:R3"/>
    <mergeCell ref="N4:R4"/>
  </mergeCells>
  <printOptions horizontalCentered="1"/>
  <pageMargins left="0.62992125984251968" right="0.11811023622047245" top="0.62992125984251968" bottom="0.31496062992125984" header="0.27559055118110237" footer="0.15748031496062992"/>
  <pageSetup paperSize="9" scale="65" orientation="landscape" r:id="rId1"/>
  <headerFooter alignWithMargins="0">
    <oddHeader>&amp;R&amp;"TH SarabunPSK,Bold"&amp;16สว./ สบวพ. (C6-1)</oddHeader>
    <oddFooter xml:space="preserve">&amp;L&amp;"Tahoma,Regular"&amp;8&amp;K000000&amp;D&amp;R&amp;8&amp;Z&amp;F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AUN-6.7-1 (สรุปจำนวน)</vt:lpstr>
      <vt:lpstr>'AUN-6.7-1 (สรุปจำนวน)'!Print_Area</vt:lpstr>
      <vt:lpstr>'AUN-6.7-1 (สรุปจำนวน)'!Print_Titles</vt:lpstr>
    </vt:vector>
  </TitlesOfParts>
  <Company>FasterOS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FasterUser</dc:creator>
  <cp:lastModifiedBy>CCS</cp:lastModifiedBy>
  <cp:lastPrinted>2018-08-29T07:31:50Z</cp:lastPrinted>
  <dcterms:created xsi:type="dcterms:W3CDTF">2011-09-06T07:42:44Z</dcterms:created>
  <dcterms:modified xsi:type="dcterms:W3CDTF">2019-01-10T10:16:24Z</dcterms:modified>
</cp:coreProperties>
</file>