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ร่างปี 59\SAR2559\บทที่ 2\C.1\data-C1\"/>
    </mc:Choice>
  </mc:AlternateContent>
  <bookViews>
    <workbookView xWindow="0" yWindow="0" windowWidth="19320" windowHeight="10920" tabRatio="709" activeTab="5"/>
  </bookViews>
  <sheets>
    <sheet name="c1-4-1 รุ่น54- (ภาค2-59)" sheetId="19" r:id="rId1"/>
    <sheet name="c1-4-1 รุ่น55-(ภาค2-59)" sheetId="18" r:id="rId2"/>
    <sheet name="c1-4-1 รุ่น56 (ภาค2-59)" sheetId="17" r:id="rId3"/>
    <sheet name="c1-4-1 รุ่น57 (5ก.ค.60)" sheetId="20" r:id="rId4"/>
    <sheet name="c1-4-1 รุ่น58 (5ก.ค.60)" sheetId="21" r:id="rId5"/>
    <sheet name="c1-4-1 รุ่น59 (5ก.ค.60)" sheetId="22" r:id="rId6"/>
  </sheets>
  <definedNames>
    <definedName name="b" localSheetId="0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>#REF!</definedName>
    <definedName name="_xlnm.Print_Area" localSheetId="0">'c1-4-1 รุ่น54- (ภาค2-59)'!$A$1:$L$79</definedName>
    <definedName name="_xlnm.Print_Area" localSheetId="1">'c1-4-1 รุ่น55-(ภาค2-59)'!$A$1:$L$79</definedName>
    <definedName name="_xlnm.Print_Area" localSheetId="2">'c1-4-1 รุ่น56 (ภาค2-59)'!$A$1:$L$81</definedName>
    <definedName name="_xlnm.Print_Area" localSheetId="3">'c1-4-1 รุ่น57 (5ก.ค.60)'!$A$1:$L$81</definedName>
    <definedName name="_xlnm.Print_Area" localSheetId="4">'c1-4-1 รุ่น58 (5ก.ค.60)'!$A$1:$L$83</definedName>
    <definedName name="_xlnm.Print_Area" localSheetId="5">'c1-4-1 รุ่น59 (5ก.ค.60)'!$A$1:$L$87</definedName>
    <definedName name="_xlnm.Print_Titles" localSheetId="0">'c1-4-1 รุ่น54- (ภาค2-59)'!$3:$5</definedName>
    <definedName name="_xlnm.Print_Titles" localSheetId="1">'c1-4-1 รุ่น55-(ภาค2-59)'!$3:$5</definedName>
    <definedName name="_xlnm.Print_Titles" localSheetId="2">'c1-4-1 รุ่น56 (ภาค2-59)'!$3:$5</definedName>
    <definedName name="_xlnm.Print_Titles" localSheetId="3">'c1-4-1 รุ่น57 (5ก.ค.60)'!$3:$5</definedName>
    <definedName name="_xlnm.Print_Titles" localSheetId="4">'c1-4-1 รุ่น58 (5ก.ค.60)'!$3:$5</definedName>
    <definedName name="_xlnm.Print_Titles" localSheetId="5">'c1-4-1 รุ่น59 (5ก.ค.60)'!$3:$5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22" l="1"/>
  <c r="H79" i="22"/>
  <c r="F79" i="22"/>
  <c r="J78" i="22"/>
  <c r="H76" i="22"/>
  <c r="F76" i="22"/>
  <c r="D76" i="22"/>
  <c r="J75" i="22"/>
  <c r="J76" i="22" s="1"/>
  <c r="H73" i="22"/>
  <c r="F73" i="22"/>
  <c r="D73" i="22"/>
  <c r="B73" i="22"/>
  <c r="J72" i="22"/>
  <c r="J71" i="22"/>
  <c r="J70" i="22"/>
  <c r="J69" i="22"/>
  <c r="J73" i="22" s="1"/>
  <c r="H67" i="22"/>
  <c r="F67" i="22"/>
  <c r="D67" i="22"/>
  <c r="B67" i="22"/>
  <c r="J65" i="22"/>
  <c r="J64" i="22"/>
  <c r="J63" i="22"/>
  <c r="J62" i="22"/>
  <c r="J61" i="22"/>
  <c r="J60" i="22"/>
  <c r="J59" i="22"/>
  <c r="J56" i="22"/>
  <c r="J55" i="22"/>
  <c r="J54" i="22"/>
  <c r="J53" i="22"/>
  <c r="J51" i="22"/>
  <c r="J50" i="22"/>
  <c r="J49" i="22"/>
  <c r="J48" i="22"/>
  <c r="J47" i="22"/>
  <c r="J46" i="22"/>
  <c r="J45" i="22"/>
  <c r="J44" i="22"/>
  <c r="J43" i="22"/>
  <c r="J67" i="22" s="1"/>
  <c r="J41" i="22"/>
  <c r="J39" i="22"/>
  <c r="J38" i="22"/>
  <c r="J36" i="22"/>
  <c r="H36" i="22"/>
  <c r="D36" i="22"/>
  <c r="B36" i="22"/>
  <c r="J35" i="22"/>
  <c r="J34" i="22"/>
  <c r="J33" i="22"/>
  <c r="H30" i="22"/>
  <c r="H31" i="22" s="1"/>
  <c r="D30" i="22"/>
  <c r="D31" i="22" s="1"/>
  <c r="B30" i="22"/>
  <c r="B31" i="22" s="1"/>
  <c r="J25" i="22"/>
  <c r="J30" i="22" s="1"/>
  <c r="H24" i="22"/>
  <c r="D24" i="22"/>
  <c r="B24" i="22"/>
  <c r="J18" i="22"/>
  <c r="J24" i="22" s="1"/>
  <c r="H16" i="22"/>
  <c r="H80" i="22" s="1"/>
  <c r="F16" i="22"/>
  <c r="F80" i="22" s="1"/>
  <c r="D16" i="22"/>
  <c r="B16" i="22"/>
  <c r="B80" i="22" s="1"/>
  <c r="J15" i="22"/>
  <c r="J14" i="22"/>
  <c r="J12" i="22"/>
  <c r="J11" i="22"/>
  <c r="J9" i="22"/>
  <c r="J7" i="22"/>
  <c r="J16" i="22" s="1"/>
  <c r="F75" i="21"/>
  <c r="J74" i="21"/>
  <c r="J75" i="21" s="1"/>
  <c r="J72" i="21"/>
  <c r="H72" i="21"/>
  <c r="F72" i="21"/>
  <c r="J71" i="21"/>
  <c r="J69" i="21"/>
  <c r="H69" i="21"/>
  <c r="F69" i="21"/>
  <c r="D69" i="21"/>
  <c r="B69" i="21"/>
  <c r="J68" i="21"/>
  <c r="J67" i="21"/>
  <c r="J66" i="21"/>
  <c r="H64" i="21"/>
  <c r="F64" i="21"/>
  <c r="F76" i="21" s="1"/>
  <c r="D64" i="21"/>
  <c r="B64" i="21"/>
  <c r="J62" i="21"/>
  <c r="J61" i="21"/>
  <c r="J60" i="21"/>
  <c r="J59" i="21"/>
  <c r="J58" i="21"/>
  <c r="J57" i="21"/>
  <c r="J56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64" i="21" s="1"/>
  <c r="J40" i="21"/>
  <c r="J38" i="21"/>
  <c r="J36" i="21"/>
  <c r="H34" i="21"/>
  <c r="D34" i="21"/>
  <c r="B34" i="21"/>
  <c r="J33" i="21"/>
  <c r="J34" i="21" s="1"/>
  <c r="J32" i="21"/>
  <c r="J31" i="21"/>
  <c r="H28" i="21"/>
  <c r="H29" i="21" s="1"/>
  <c r="D28" i="21"/>
  <c r="D29" i="21" s="1"/>
  <c r="D76" i="21" s="1"/>
  <c r="B28" i="21"/>
  <c r="B29" i="21" s="1"/>
  <c r="B76" i="21" s="1"/>
  <c r="J26" i="21"/>
  <c r="J25" i="21"/>
  <c r="J28" i="21" s="1"/>
  <c r="J29" i="21" s="1"/>
  <c r="J24" i="21"/>
  <c r="H23" i="21"/>
  <c r="D23" i="21"/>
  <c r="B23" i="21"/>
  <c r="J21" i="21"/>
  <c r="J20" i="21"/>
  <c r="J19" i="21"/>
  <c r="J18" i="21"/>
  <c r="J17" i="21"/>
  <c r="J23" i="21" s="1"/>
  <c r="H15" i="21"/>
  <c r="F15" i="21"/>
  <c r="D15" i="21"/>
  <c r="B15" i="21"/>
  <c r="J14" i="21"/>
  <c r="J12" i="21"/>
  <c r="J11" i="21"/>
  <c r="J9" i="21"/>
  <c r="J7" i="21"/>
  <c r="J15" i="21" s="1"/>
  <c r="J70" i="20"/>
  <c r="H70" i="20"/>
  <c r="F70" i="20"/>
  <c r="J69" i="20"/>
  <c r="H67" i="20"/>
  <c r="F67" i="20"/>
  <c r="D67" i="20"/>
  <c r="B67" i="20"/>
  <c r="J66" i="20"/>
  <c r="J65" i="20"/>
  <c r="J67" i="20" s="1"/>
  <c r="J64" i="20"/>
  <c r="H62" i="20"/>
  <c r="F62" i="20"/>
  <c r="F74" i="20" s="1"/>
  <c r="D62" i="20"/>
  <c r="B62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J37" i="20"/>
  <c r="J36" i="20"/>
  <c r="J35" i="20"/>
  <c r="J62" i="20" s="1"/>
  <c r="H33" i="20"/>
  <c r="D33" i="20"/>
  <c r="B33" i="20"/>
  <c r="J32" i="20"/>
  <c r="J33" i="20" s="1"/>
  <c r="J31" i="20"/>
  <c r="J30" i="20"/>
  <c r="H27" i="20"/>
  <c r="H28" i="20" s="1"/>
  <c r="D27" i="20"/>
  <c r="D28" i="20" s="1"/>
  <c r="D74" i="20" s="1"/>
  <c r="B27" i="20"/>
  <c r="B28" i="20" s="1"/>
  <c r="J26" i="20"/>
  <c r="J25" i="20"/>
  <c r="J27" i="20" s="1"/>
  <c r="J24" i="20"/>
  <c r="H23" i="20"/>
  <c r="D23" i="20"/>
  <c r="B23" i="20"/>
  <c r="J21" i="20"/>
  <c r="J20" i="20"/>
  <c r="J19" i="20"/>
  <c r="J18" i="20"/>
  <c r="J17" i="20"/>
  <c r="J23" i="20" s="1"/>
  <c r="H15" i="20"/>
  <c r="H74" i="20" s="1"/>
  <c r="F15" i="20"/>
  <c r="D15" i="20"/>
  <c r="B15" i="20"/>
  <c r="J14" i="20"/>
  <c r="J12" i="20"/>
  <c r="J11" i="20"/>
  <c r="J9" i="20"/>
  <c r="J7" i="20"/>
  <c r="J15" i="20" s="1"/>
  <c r="J74" i="20" l="1"/>
  <c r="B74" i="20"/>
  <c r="J80" i="22"/>
  <c r="J76" i="21"/>
  <c r="H76" i="21"/>
  <c r="J31" i="22"/>
  <c r="J28" i="20"/>
  <c r="D80" i="22"/>
  <c r="B62" i="17" l="1"/>
  <c r="J42" i="17"/>
  <c r="J23" i="17" l="1"/>
  <c r="J22" i="17"/>
  <c r="F60" i="18" l="1"/>
  <c r="J57" i="18"/>
  <c r="F13" i="18"/>
  <c r="J8" i="18"/>
  <c r="J9" i="18"/>
  <c r="J10" i="18"/>
  <c r="J11" i="18"/>
  <c r="J12" i="18"/>
  <c r="J68" i="19" l="1"/>
  <c r="F68" i="19"/>
  <c r="J67" i="19"/>
  <c r="H65" i="19"/>
  <c r="D65" i="19"/>
  <c r="F60" i="19"/>
  <c r="J59" i="19"/>
  <c r="J57" i="19"/>
  <c r="J23" i="19"/>
  <c r="J19" i="19"/>
  <c r="H70" i="17" l="1"/>
  <c r="F70" i="17"/>
  <c r="J69" i="17"/>
  <c r="J70" i="17" s="1"/>
  <c r="H67" i="17"/>
  <c r="F67" i="17"/>
  <c r="D67" i="17"/>
  <c r="B67" i="17"/>
  <c r="J66" i="17"/>
  <c r="J65" i="17"/>
  <c r="J64" i="17"/>
  <c r="H62" i="17"/>
  <c r="F62" i="17"/>
  <c r="D62" i="17"/>
  <c r="J59" i="17"/>
  <c r="J58" i="17"/>
  <c r="J57" i="17"/>
  <c r="J56" i="17"/>
  <c r="J55" i="17"/>
  <c r="J54" i="17"/>
  <c r="J52" i="17"/>
  <c r="J51" i="17"/>
  <c r="J50" i="17"/>
  <c r="J49" i="17"/>
  <c r="J47" i="17"/>
  <c r="J46" i="17"/>
  <c r="J45" i="17"/>
  <c r="J44" i="17"/>
  <c r="J43" i="17"/>
  <c r="J41" i="17"/>
  <c r="J40" i="17"/>
  <c r="J39" i="17"/>
  <c r="J37" i="17"/>
  <c r="J35" i="17"/>
  <c r="H33" i="17"/>
  <c r="D33" i="17"/>
  <c r="B33" i="17"/>
  <c r="J32" i="17"/>
  <c r="J31" i="17"/>
  <c r="J30" i="17"/>
  <c r="H27" i="17"/>
  <c r="D27" i="17"/>
  <c r="B27" i="17"/>
  <c r="J26" i="17"/>
  <c r="J25" i="17"/>
  <c r="J24" i="17"/>
  <c r="H23" i="17"/>
  <c r="D23" i="17"/>
  <c r="B23" i="17"/>
  <c r="J21" i="17"/>
  <c r="J20" i="17"/>
  <c r="J19" i="17"/>
  <c r="J18" i="17"/>
  <c r="J17" i="17"/>
  <c r="H15" i="17"/>
  <c r="F15" i="17"/>
  <c r="D15" i="17"/>
  <c r="B15" i="17"/>
  <c r="J14" i="17"/>
  <c r="J13" i="17"/>
  <c r="J12" i="17"/>
  <c r="J11" i="17"/>
  <c r="J10" i="17"/>
  <c r="J9" i="17"/>
  <c r="J8" i="17"/>
  <c r="J7" i="17"/>
  <c r="F68" i="18"/>
  <c r="J67" i="18"/>
  <c r="J68" i="18" s="1"/>
  <c r="H65" i="18"/>
  <c r="F65" i="18"/>
  <c r="D65" i="18"/>
  <c r="B65" i="18"/>
  <c r="J64" i="18"/>
  <c r="J63" i="18"/>
  <c r="J62" i="18"/>
  <c r="H60" i="18"/>
  <c r="D60" i="18"/>
  <c r="B60" i="18"/>
  <c r="J55" i="18"/>
  <c r="J54" i="18"/>
  <c r="J53" i="18"/>
  <c r="J52" i="18"/>
  <c r="J50" i="18"/>
  <c r="J49" i="18"/>
  <c r="J48" i="18"/>
  <c r="J47" i="18"/>
  <c r="J45" i="18"/>
  <c r="J44" i="18"/>
  <c r="J43" i="18"/>
  <c r="J42" i="18"/>
  <c r="J41" i="18"/>
  <c r="J40" i="18"/>
  <c r="J39" i="18"/>
  <c r="J38" i="18"/>
  <c r="J37" i="18"/>
  <c r="J35" i="18"/>
  <c r="J33" i="18"/>
  <c r="H31" i="18"/>
  <c r="D31" i="18"/>
  <c r="B31" i="18"/>
  <c r="J30" i="18"/>
  <c r="J29" i="18"/>
  <c r="J28" i="18"/>
  <c r="H25" i="18"/>
  <c r="D25" i="18"/>
  <c r="B25" i="18"/>
  <c r="J24" i="18"/>
  <c r="J23" i="18"/>
  <c r="J22" i="18"/>
  <c r="H21" i="18"/>
  <c r="D21" i="18"/>
  <c r="B21" i="18"/>
  <c r="J19" i="18"/>
  <c r="J18" i="18"/>
  <c r="J17" i="18"/>
  <c r="J16" i="18"/>
  <c r="H13" i="18"/>
  <c r="D13" i="18"/>
  <c r="B13" i="18"/>
  <c r="J7" i="18"/>
  <c r="J13" i="18" s="1"/>
  <c r="F65" i="19"/>
  <c r="F72" i="19" s="1"/>
  <c r="B65" i="19"/>
  <c r="J64" i="19"/>
  <c r="J63" i="19"/>
  <c r="J62" i="19"/>
  <c r="H60" i="19"/>
  <c r="D60" i="19"/>
  <c r="B60" i="19"/>
  <c r="J55" i="19"/>
  <c r="J54" i="19"/>
  <c r="J53" i="19"/>
  <c r="J52" i="19"/>
  <c r="J50" i="19"/>
  <c r="J49" i="19"/>
  <c r="J48" i="19"/>
  <c r="J47" i="19"/>
  <c r="J45" i="19"/>
  <c r="J44" i="19"/>
  <c r="J43" i="19"/>
  <c r="J42" i="19"/>
  <c r="J41" i="19"/>
  <c r="J40" i="19"/>
  <c r="J39" i="19"/>
  <c r="J38" i="19"/>
  <c r="J37" i="19"/>
  <c r="J36" i="19"/>
  <c r="J35" i="19"/>
  <c r="J33" i="19"/>
  <c r="H31" i="19"/>
  <c r="D31" i="19"/>
  <c r="B31" i="19"/>
  <c r="J30" i="19"/>
  <c r="J29" i="19"/>
  <c r="J28" i="19"/>
  <c r="H25" i="19"/>
  <c r="D25" i="19"/>
  <c r="B25" i="19"/>
  <c r="J24" i="19"/>
  <c r="J22" i="19"/>
  <c r="H21" i="19"/>
  <c r="D21" i="19"/>
  <c r="B21" i="19"/>
  <c r="J18" i="19"/>
  <c r="J17" i="19"/>
  <c r="J16" i="19"/>
  <c r="J15" i="19"/>
  <c r="H13" i="19"/>
  <c r="D13" i="19"/>
  <c r="B13" i="19"/>
  <c r="J7" i="19"/>
  <c r="J13" i="19" s="1"/>
  <c r="J25" i="18" l="1"/>
  <c r="J65" i="19"/>
  <c r="F74" i="17"/>
  <c r="D26" i="19"/>
  <c r="D72" i="19" s="1"/>
  <c r="J21" i="18"/>
  <c r="J60" i="18"/>
  <c r="J62" i="17"/>
  <c r="J31" i="19"/>
  <c r="J31" i="18"/>
  <c r="B28" i="17"/>
  <c r="J15" i="17"/>
  <c r="J27" i="17"/>
  <c r="D28" i="17"/>
  <c r="D74" i="17" s="1"/>
  <c r="J33" i="17"/>
  <c r="J67" i="17"/>
  <c r="H28" i="17"/>
  <c r="H74" i="17" s="1"/>
  <c r="B74" i="17"/>
  <c r="B26" i="18"/>
  <c r="B72" i="18" s="1"/>
  <c r="H26" i="18"/>
  <c r="H72" i="18" s="1"/>
  <c r="J65" i="18"/>
  <c r="F72" i="18"/>
  <c r="D26" i="18"/>
  <c r="D72" i="18" s="1"/>
  <c r="J21" i="19"/>
  <c r="J25" i="19"/>
  <c r="B26" i="19"/>
  <c r="B72" i="19" s="1"/>
  <c r="H26" i="19"/>
  <c r="H72" i="19" s="1"/>
  <c r="J60" i="19"/>
  <c r="J26" i="18" l="1"/>
  <c r="J72" i="18" s="1"/>
  <c r="J28" i="17"/>
  <c r="J74" i="17" s="1"/>
  <c r="J26" i="19"/>
  <c r="J72" i="19" s="1"/>
</calcChain>
</file>

<file path=xl/sharedStrings.xml><?xml version="1.0" encoding="utf-8"?>
<sst xmlns="http://schemas.openxmlformats.org/spreadsheetml/2006/main" count="2060" uniqueCount="153">
  <si>
    <t>สำนักวิชา/หลักสูตร</t>
  </si>
  <si>
    <t>1. วิทยาศาสตร์</t>
  </si>
  <si>
    <t>1) วิทยาศาสตร์การกีฬา</t>
  </si>
  <si>
    <t>รวมสำนักวิชาวิทยาศาสตร์</t>
  </si>
  <si>
    <t xml:space="preserve">2. เทคโนโลยีสังคม  </t>
  </si>
  <si>
    <t>รวมสำนักวิชาเทคโนโลยีสังคม</t>
  </si>
  <si>
    <t>3. เทคโนโลยีการเกษตร</t>
  </si>
  <si>
    <t>1) เทคโนโลยีการผลิตพืช</t>
  </si>
  <si>
    <t>2) เทคโนโลยีการผลิตสัตว์</t>
  </si>
  <si>
    <t>3) เทคโนโลยีอาหาร</t>
  </si>
  <si>
    <t>รวมสำนักวิชาเทคโนโลยีการเกษตร</t>
  </si>
  <si>
    <t>4. วิศวกรรมศาสตร์</t>
  </si>
  <si>
    <t>1) วิศวกรรมการผลิต</t>
  </si>
  <si>
    <t>รวมสำนักวิชาวิศวกรรมศาสตร์</t>
  </si>
  <si>
    <t>5. แพทยศาสตร์</t>
  </si>
  <si>
    <t>1) แพทยศาสตร์</t>
  </si>
  <si>
    <t>2) อาชีวอนามัยและความปลอดภัย</t>
  </si>
  <si>
    <t>3) อนามัยสิ่งแวดล้อม</t>
  </si>
  <si>
    <t>รวมสำนักวิชาแพทยศาสตร์</t>
  </si>
  <si>
    <t>6. พยาบาลศาสตร์</t>
  </si>
  <si>
    <t>1) พยาบาลศาสตร์</t>
  </si>
  <si>
    <t>รวมสำนักวิชาพยาบาลศาสตร์</t>
  </si>
  <si>
    <t xml:space="preserve"> ภาพรวมระดับปริญญาตรี</t>
  </si>
  <si>
    <t>7. ทันตแพทยศาสตร์</t>
  </si>
  <si>
    <t>1) ทันตแพทยศาสตร์</t>
  </si>
  <si>
    <t>รวมสำนักวิชาทันตแพทยศาสตร์</t>
  </si>
  <si>
    <t>รวม</t>
  </si>
  <si>
    <t>Admissions</t>
  </si>
  <si>
    <t>จำนวน (คน)</t>
  </si>
  <si>
    <t>GPAX เฉลี่ย</t>
  </si>
  <si>
    <t>รวมวิทยาการสารสนเทศ</t>
  </si>
  <si>
    <t>รวมการจัดการ</t>
  </si>
  <si>
    <t>2) คณิตศาสตร์</t>
  </si>
  <si>
    <t>3) คณิตศาสตร์ (Honors Program)</t>
  </si>
  <si>
    <t>4) ฟิสิกส์ (Honors Program)</t>
  </si>
  <si>
    <t xml:space="preserve">5) เคมี (Honors Program) </t>
  </si>
  <si>
    <t xml:space="preserve">6) ชีววิทยา (Honors Program) </t>
  </si>
  <si>
    <t>2) วิศวกรรมการผลิต หลักสูตรแบบก้าวหน้า</t>
  </si>
  <si>
    <t>3) วิศวกรรมเกษตรและอาหาร</t>
  </si>
  <si>
    <t>4) วิศวกรรมขนส่ง</t>
  </si>
  <si>
    <t>5) วิศวกรรมขนส่งและโลจิสติกส์</t>
  </si>
  <si>
    <t>6) วิศวกรรมคอมพิวเตอร์</t>
  </si>
  <si>
    <t>7) วิศวกรรมเคมี</t>
  </si>
  <si>
    <t>8) วิศวกรรมเครื่องกล</t>
  </si>
  <si>
    <t>9) วิศวกรรมเซรามิก</t>
  </si>
  <si>
    <t>10) วิศวกรรมโทรคมนาคม</t>
  </si>
  <si>
    <t xml:space="preserve">11) วิศวกรรมพอลิเมอร์ </t>
  </si>
  <si>
    <t>12) วิศวกรรมไฟฟ้า</t>
  </si>
  <si>
    <t>13) วิศวกรรมโยธา</t>
  </si>
  <si>
    <t>14) วิศวกรรมโยธา หลักสูตรแบบก้าวหน้า</t>
  </si>
  <si>
    <t xml:space="preserve">15) วิศวกรรมโลหการ </t>
  </si>
  <si>
    <t>16) วิศวกรรมสิ่งแวดล้อม</t>
  </si>
  <si>
    <t>17) วิศวกรรมอุตสาหการ</t>
  </si>
  <si>
    <t>18) วิศวกรรมอิเล็กทรอนิกส์</t>
  </si>
  <si>
    <t>19) วิศวกรรมอิเล็กทรอนิกส์ หลักสูตรแบบก้าวหน้า</t>
  </si>
  <si>
    <t>20) เทคโนโลยีธรณี</t>
  </si>
  <si>
    <t>21) วิศวกรรมธรณี</t>
  </si>
  <si>
    <t>22) วิศวกรรมยานยนต์</t>
  </si>
  <si>
    <t>23) วิศวกรรมอากาศยาน</t>
  </si>
  <si>
    <t>24) วิศวกรรมออกแบบผลิตภัณฑ์</t>
  </si>
  <si>
    <t>25) วิศวกรรมเมคคาทรอนิกส์</t>
  </si>
  <si>
    <t>26) วิศวกรรมเครื่องมือ</t>
  </si>
  <si>
    <t>27) แมคคาทรอนิกส์</t>
  </si>
  <si>
    <t>1) ยังไม่สังกัดหลักสูตร-เทคโนโลยีสารสนเทศ</t>
  </si>
  <si>
    <t>2) วิทยาการสารสนเทศ (นิเทศศาสตร์)</t>
  </si>
  <si>
    <t>3) วิทยาการสารสนเทศ (ระบบสารสนเทศเพื่อการจัดการ)</t>
  </si>
  <si>
    <t>4) วิทยาการสารสนเทศ (สารสนเทศศึกษา)</t>
  </si>
  <si>
    <t>5) วิทยาการสารสนเทศ (ซอฟต์แวร์วิสาหกิจ)</t>
  </si>
  <si>
    <t>6) วิทยาการสารสนเทศบัณฑิตแบบก้าวหน้า</t>
  </si>
  <si>
    <t>7) เทคโนโลยีการจัดการ (การจัดการการตลาด)</t>
  </si>
  <si>
    <t>8) เทคโนโลยีการจัดการ (การจัดการโลจิสติกส์)</t>
  </si>
  <si>
    <t>9) เทคโนโลยีการจัดการ (การจัดการธุรกิจใหม่และภาวการณ์ประกอบการ)</t>
  </si>
  <si>
    <t>รับตรง</t>
  </si>
  <si>
    <t xml:space="preserve">               2. ** การรับนักศึกษาระบบอื่น ๆ  ได้แก่  </t>
  </si>
  <si>
    <t xml:space="preserve">                      1) การรับตรง ได้แก่ หลักสูตรวิทยาศาสตรบัณฑิต (honors program) แพทยศาสตรบัณฑิต พยาบาลศาสตรบัณฑิต  และทันตแพทยศาสตรบัณฑิต</t>
  </si>
  <si>
    <t xml:space="preserve">                      2) อื่น ๆ ได้แก่  โควตาผู้พิการ นักศึกษาทุนชายแดนภาคใต้ นักศึกษาขอกลับเข้าศึกษาใหม่ นักศึกษาทุน 84 พรรษาฯ นักศึกษาทุน มทส. ศักยบัณฑิต </t>
  </si>
  <si>
    <t xml:space="preserve">                          และนักศึกษาหลักสูตรวิศวกรรมเมคคาทรอนิกส์   </t>
  </si>
  <si>
    <t>แหล่งที่มา : ศูนย์บริการการศึกษา</t>
  </si>
  <si>
    <t>โควตา*</t>
  </si>
  <si>
    <t>อื่น ๆ**</t>
  </si>
  <si>
    <r>
      <rPr>
        <b/>
        <sz val="16"/>
        <color theme="1"/>
        <rFont val="TH SarabunPSK"/>
        <family val="2"/>
      </rPr>
      <t>รุ่นปีการศึกษา 2559</t>
    </r>
  </si>
  <si>
    <r>
      <rPr>
        <b/>
        <sz val="14"/>
        <color rgb="FF0000FF"/>
        <rFont val="TH SarabunPSK"/>
        <family val="2"/>
      </rPr>
      <t>หมายเหตุ</t>
    </r>
    <r>
      <rPr>
        <sz val="14"/>
        <color rgb="FF0000FF"/>
        <rFont val="TH SarabunPSK"/>
        <family val="2"/>
      </rPr>
      <t xml:space="preserve"> : 1. * โควตา ได้แก่  โควตาโรงเรียน โควตาจังหวัด โควตาผู้มีความสามารถพิเศษ (โควตานักกีฬา โควตาดนตรีและนาฏศิลป์ โควตาเด็กดีมีคุณธรรม </t>
    </r>
  </si>
  <si>
    <t xml:space="preserve">                       และโควตาวิทยาศาสตร์และเทคโนโลยี)</t>
  </si>
  <si>
    <r>
      <rPr>
        <b/>
        <sz val="16"/>
        <color theme="1"/>
        <rFont val="TH SarabunPSK"/>
        <family val="2"/>
      </rPr>
      <t>รุ่นปีการศึกษา 2555</t>
    </r>
  </si>
  <si>
    <r>
      <rPr>
        <b/>
        <sz val="16"/>
        <color theme="1"/>
        <rFont val="TH SarabunPSK"/>
        <family val="2"/>
      </rPr>
      <t>รุ่นปีการศึกษา 2557</t>
    </r>
  </si>
  <si>
    <r>
      <rPr>
        <b/>
        <sz val="16"/>
        <color theme="1"/>
        <rFont val="TH SarabunPSK"/>
        <family val="2"/>
      </rPr>
      <t>รุ่นปีการศึกษา 2558</t>
    </r>
  </si>
  <si>
    <r>
      <rPr>
        <b/>
        <sz val="16"/>
        <color theme="1"/>
        <rFont val="TH SarabunPSK"/>
        <family val="2"/>
      </rPr>
      <t>รุ่นปีการศึกษา 2556</t>
    </r>
  </si>
  <si>
    <r>
      <rPr>
        <b/>
        <sz val="16"/>
        <color theme="1"/>
        <rFont val="TH SarabunPSK"/>
        <family val="2"/>
      </rPr>
      <t>รุ่นปีการศึกษา 2554</t>
    </r>
  </si>
  <si>
    <t>-</t>
  </si>
  <si>
    <t>4) ฟิสิกส์</t>
  </si>
  <si>
    <t>5) ฟิสิกส์ (Honors Program)</t>
  </si>
  <si>
    <t xml:space="preserve">6) เคมี (Honors Program) </t>
  </si>
  <si>
    <t>7) ชีววิทยา</t>
  </si>
  <si>
    <t xml:space="preserve">8) ชีววิทยา (Honors Program) </t>
  </si>
  <si>
    <t>10) เทคโนโลยีการจัดการ (การจัดการธุรกิจใหม่และภาวการณ์ประกอบการ)</t>
  </si>
  <si>
    <t>9) เทคโนโลยีการจัดการ (การประกอบการ)</t>
  </si>
  <si>
    <t>22) วิศวกรรมปิโตรเลียมและเทคโนโลยีธรณี</t>
  </si>
  <si>
    <t>23) วิศวกรรมยานยนต์</t>
  </si>
  <si>
    <t>24) วิศวกรรมอากาศยาน</t>
  </si>
  <si>
    <t>25) วิศวกรรมออกแบบผลิตภัณฑ์</t>
  </si>
  <si>
    <t>26) วิศวกรรมเมคคาทรอนิกส์</t>
  </si>
  <si>
    <t>27) วิศวกรรมเครื่องมือ</t>
  </si>
  <si>
    <t>28) แมคคาทรอนิกส์</t>
  </si>
  <si>
    <r>
      <t xml:space="preserve">19) </t>
    </r>
    <r>
      <rPr>
        <sz val="12.5"/>
        <color theme="1"/>
        <rFont val="TH SarabunPSK"/>
        <family val="2"/>
      </rPr>
      <t>วิศวกรรมอิเล็กทรอนิกส์ หลักสูตรแบบก้าวหน้า</t>
    </r>
  </si>
  <si>
    <t>9) วิทยาศาสตรบัณฑิตแบบก้าวหน้า</t>
  </si>
  <si>
    <t xml:space="preserve">                       และโควตาวิทยาศาสตร์และเทคโนโลยี) โควตาวิชาเรียน  โควตาวิชาสามัญ</t>
  </si>
  <si>
    <t xml:space="preserve">                          นักศึกษาหลักสูตรวิศวกรรมเมคคาทรอนิกส์  และรับโอน   </t>
  </si>
  <si>
    <t>1) ยังไม่สังกัดสาขา-วิศวกรรมศาสตร์</t>
  </si>
  <si>
    <t>2) วิศวกรรมการผลิต</t>
  </si>
  <si>
    <t>3) วิศวกรรมการผลิต หลักสูตรแบบก้าวหน้า</t>
  </si>
  <si>
    <t>4) วิศวกรรมเกษตรและอาหาร</t>
  </si>
  <si>
    <t>5) วิศวกรรมขนส่ง</t>
  </si>
  <si>
    <t>6) วิศวกรรมขนส่งและโลจิสติกส์</t>
  </si>
  <si>
    <t>7) วิศวกรรมคอมพิวเตอร์</t>
  </si>
  <si>
    <t>8) วิศวกรรมเคมี</t>
  </si>
  <si>
    <t>9) วิศวกรรมเครื่องกล</t>
  </si>
  <si>
    <t>10) วิศวกรรมเซรามิก</t>
  </si>
  <si>
    <t>11) วิศวกรรมโทรคมนาคม</t>
  </si>
  <si>
    <t xml:space="preserve">12) วิศวกรรมพอลิเมอร์ </t>
  </si>
  <si>
    <t>13) วิศวกรรมไฟฟ้า</t>
  </si>
  <si>
    <t>14) วิศวกรรมโยธา</t>
  </si>
  <si>
    <t>15) วิศวกรรมโยธา หลักสูตรแบบก้าวหน้า</t>
  </si>
  <si>
    <t xml:space="preserve">16) วิศวกรรมโลหการ </t>
  </si>
  <si>
    <t>17) วิศวกรรมสิ่งแวดล้อม</t>
  </si>
  <si>
    <t>18) วิศวกรรมอุตสาหการ</t>
  </si>
  <si>
    <t>19) วิศวกรรมอิเล็กทรอนิกส์</t>
  </si>
  <si>
    <r>
      <t xml:space="preserve">20) </t>
    </r>
    <r>
      <rPr>
        <sz val="12.5"/>
        <color theme="1"/>
        <rFont val="TH SarabunPSK"/>
        <family val="2"/>
      </rPr>
      <t>วิศวกรรมอิเล็กทรอนิกส์ หลักสูตรแบบก้าวหน้า</t>
    </r>
  </si>
  <si>
    <t>21) เทคโนโลยีธรณี</t>
  </si>
  <si>
    <t>22) วิศวกรรมธรณี</t>
  </si>
  <si>
    <t>23) วิศวกรรมปิโตรเลียมและเทคโนโลยีธรณี</t>
  </si>
  <si>
    <t>24) วิศวกรรมยานยนต์</t>
  </si>
  <si>
    <t>25) วิศวกรรมอากาศยาน</t>
  </si>
  <si>
    <t>26) วิศวกรรมออกแบบผลิตภัณฑ์</t>
  </si>
  <si>
    <t>27) วิศวกรรมเมคคาทรอนิกส์</t>
  </si>
  <si>
    <t>28) วิศวกรรมเครื่องมือ</t>
  </si>
  <si>
    <t>29) แมคคาทรอนิกส์</t>
  </si>
  <si>
    <t>7) เทคโนโลยีการจัดการ</t>
  </si>
  <si>
    <t>8) เทคโนโลยีการจัดการ (การจัดการการตลาด)</t>
  </si>
  <si>
    <t>9) เทคโนโลยีการจัดการ (การจัดการโลจิสติกส์)</t>
  </si>
  <si>
    <t>10) เทคโนโลยีการจัดการ (การประกอบการ)</t>
  </si>
  <si>
    <t>11) เทคโนโลยีการจัดการ (การจัดการธุรกิจใหม่และภาวการณ์ประกอบการ)</t>
  </si>
  <si>
    <t>2) แพทยศาสตร์</t>
  </si>
  <si>
    <t>3) อาชีวอนามัยและความปลอดภัย</t>
  </si>
  <si>
    <t>4) อนามัยสิ่งแวดล้อม</t>
  </si>
  <si>
    <t>1) ยังไม่สังกัดสาขา-สาธารณสุข</t>
  </si>
  <si>
    <t>(ข้อมูลประกอบ AUN-QA-8-3 ระดับหลักสูตร)</t>
  </si>
  <si>
    <t>ข้อมูล ณ วันที่ 5 กรกฎาคม 2560</t>
  </si>
  <si>
    <t>ตารางที่ C.1-4-1 คะแนนเฉลี่ยสะสมของนักศึกษาระดับปริญญาตรี  รุ่นปีการศึกษา 2559  (ข้อมูลเมื่อสิ้นภาคการศึกษาที่ 2/2559)</t>
  </si>
  <si>
    <t>ตารางที่ C.1-4-1 คะแนนเฉลี่ยสะสมของนักศึกษาระดับปริญญาตรี  รุ่นปีการศึกษา 2558 (ข้อมูลเมื่อสิ้นภาคการศึกษาที่ 2/2559)</t>
  </si>
  <si>
    <t>ตารางที่ C.1-4-1 คะแนนเฉลี่ยสะสมของนักศึกษาระดับปริญญาตรี  รุ่นปีการศึกษา 2557 (ข้อมูลเมื่อสิ้นภาคการศึกษาที่ 2/2559)</t>
  </si>
  <si>
    <t>ตารางที่ C.1-4-1 คะแนนเฉลี่ยสะสมของนักศึกษาระดับปริญญาตรี  รุ่นปีการศึกษา 2556 (ข้อมูลเมื่อสิ้นภาคการศึกษาที่ 2/2559)</t>
  </si>
  <si>
    <t>ตารางที่ C.1-4-1 คะแนนเฉลี่ยสะสมของนักศึกษาระดับปริญญาตรี  รุ่นปีการศึกษา 2555 (ข้อมูลเมื่อสิ้นภาคการศึกษาที่ 2/2559)</t>
  </si>
  <si>
    <t>ตารางที่ C.1-4-1 คะแนนเฉลี่ยสะสมของนักศึกษาระดับปริญญาตรี  รุ่นปีการศึกษา 2554 (ข้อมูลเมื่อสิ้นภาคการศึกษาที่ 2/2559)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</si>
</sst>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5"/>
      <name val="CordiaUPC"/>
      <family val="1"/>
      <charset val="66"/>
    </font>
    <font>
      <b/>
      <sz val="15"/>
      <color theme="1"/>
      <name val="TH SarabunPSK"/>
      <family val="2"/>
    </font>
    <font>
      <b/>
      <sz val="18"/>
      <color theme="1"/>
      <name val="TH SarabunPSK"/>
      <family val="2"/>
    </font>
    <font>
      <b/>
      <sz val="17"/>
      <color theme="1"/>
      <name val="TH SarabunPSK"/>
      <family val="2"/>
    </font>
    <font>
      <sz val="17"/>
      <color theme="1"/>
      <name val="Calibri"/>
      <family val="2"/>
      <charset val="222"/>
      <scheme val="minor"/>
    </font>
    <font>
      <sz val="15"/>
      <color theme="1"/>
      <name val="TH SarabunPSK"/>
      <family val="2"/>
    </font>
    <font>
      <sz val="15"/>
      <color theme="1"/>
      <name val="Calibri"/>
      <family val="2"/>
      <charset val="222"/>
      <scheme val="minor"/>
    </font>
    <font>
      <sz val="13"/>
      <color indexed="8"/>
      <name val="TH SarabunPSK"/>
      <family val="2"/>
    </font>
    <font>
      <sz val="14"/>
      <color theme="1"/>
      <name val="TH SarabunPSK"/>
      <family val="2"/>
    </font>
    <font>
      <sz val="12.5"/>
      <color theme="1"/>
      <name val="TH SarabunPSK"/>
      <family val="2"/>
    </font>
    <font>
      <b/>
      <sz val="15"/>
      <name val="TH SarabunPSK"/>
      <family val="2"/>
    </font>
    <font>
      <sz val="11"/>
      <color indexed="8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sz val="14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9"/>
      <color indexed="8"/>
      <name val="TH SarabunPSK"/>
      <family val="2"/>
    </font>
    <font>
      <b/>
      <sz val="17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2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0E7"/>
        <bgColor indexed="64"/>
      </patternFill>
    </fill>
  </fills>
  <borders count="175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indexed="64"/>
      </top>
      <bottom style="dotted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indexed="64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dotted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dotted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dotted">
        <color indexed="64"/>
      </left>
      <right/>
      <top/>
      <bottom style="medium">
        <color theme="1" tint="0.34998626667073579"/>
      </bottom>
      <diagonal/>
    </border>
    <border>
      <left style="thin">
        <color indexed="64"/>
      </left>
      <right/>
      <top/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/>
      <bottom style="thin">
        <color indexed="64"/>
      </bottom>
      <diagonal/>
    </border>
    <border>
      <left style="dotted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 style="thin">
        <color indexed="64"/>
      </top>
      <bottom/>
      <diagonal/>
    </border>
    <border>
      <left style="medium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theme="1"/>
      </top>
      <bottom style="dotted">
        <color theme="1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indexed="64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 style="medium">
        <color theme="1" tint="0.34998626667073579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medium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 style="dotted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dotted">
        <color theme="1" tint="0.34998626667073579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theme="1" tint="0.34998626667073579"/>
      </bottom>
      <diagonal/>
    </border>
    <border>
      <left/>
      <right/>
      <top style="dotted">
        <color indexed="64"/>
      </top>
      <bottom style="dott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dotted">
        <color theme="1" tint="0.34998626667073579"/>
      </top>
      <bottom/>
      <diagonal/>
    </border>
    <border>
      <left style="dotted">
        <color indexed="64"/>
      </left>
      <right style="thin">
        <color indexed="64"/>
      </right>
      <top style="dotted">
        <color theme="1" tint="0.34998626667073579"/>
      </top>
      <bottom/>
      <diagonal/>
    </border>
    <border>
      <left/>
      <right/>
      <top style="dotted">
        <color theme="1" tint="0.34998626667073579"/>
      </top>
      <bottom/>
      <diagonal/>
    </border>
    <border>
      <left style="medium">
        <color theme="1" tint="0.34998626667073579"/>
      </left>
      <right/>
      <top/>
      <bottom style="dotted">
        <color theme="1" tint="0.34998626667073579"/>
      </bottom>
      <diagonal/>
    </border>
    <border>
      <left style="dotted">
        <color indexed="64"/>
      </left>
      <right style="thin">
        <color indexed="64"/>
      </right>
      <top/>
      <bottom style="dotted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 style="dotted">
        <color indexed="64"/>
      </left>
      <right/>
      <top/>
      <bottom style="dotted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dotted">
        <color theme="1" tint="0.34998626667073579"/>
      </right>
      <top style="thin">
        <color indexed="64"/>
      </top>
      <bottom/>
      <diagonal/>
    </border>
    <border>
      <left style="dotted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/>
      <right style="dotted">
        <color theme="1" tint="0.3499862666707357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dotted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theme="1" tint="0.34998626667073579"/>
      </left>
      <right style="thin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dotted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 style="dotted">
        <color indexed="64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dotted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/>
      <right/>
      <top style="medium">
        <color theme="1" tint="0.34998626667073579"/>
      </top>
      <bottom style="thin">
        <color indexed="64"/>
      </bottom>
      <diagonal/>
    </border>
    <border>
      <left style="dotted">
        <color indexed="64"/>
      </left>
      <right/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34998626667073579"/>
      </top>
      <bottom style="thin">
        <color indexed="64"/>
      </bottom>
      <diagonal/>
    </border>
    <border>
      <left style="dotted">
        <color indexed="64"/>
      </left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/>
      <right/>
      <top style="thin">
        <color indexed="64"/>
      </top>
      <bottom style="dotted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theme="1" tint="0.34998626667073579"/>
      </bottom>
      <diagonal/>
    </border>
    <border>
      <left style="medium">
        <color theme="1" tint="0.34998626667073579"/>
      </left>
      <right/>
      <top style="thin">
        <color indexed="64"/>
      </top>
      <bottom style="dotted">
        <color theme="1" tint="0.34998626667073579"/>
      </bottom>
      <diagonal/>
    </border>
    <border>
      <left/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theme="1" tint="0.34998626667073579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theme="1" tint="0.34998626667073579"/>
      </bottom>
      <diagonal/>
    </border>
    <border>
      <left/>
      <right style="thin">
        <color indexed="64"/>
      </right>
      <top style="dotted">
        <color theme="1" tint="0.34998626667073579"/>
      </top>
      <bottom/>
      <diagonal/>
    </border>
    <border>
      <left/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dotted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 style="dotted">
        <color theme="1" tint="0.34998626667073579"/>
      </bottom>
      <diagonal/>
    </border>
    <border>
      <left style="thin">
        <color indexed="64"/>
      </left>
      <right style="dotted">
        <color indexed="64"/>
      </right>
      <top style="dotted">
        <color theme="1" tint="0.34998626667073579"/>
      </top>
      <bottom/>
      <diagonal/>
    </border>
    <border>
      <left style="thin">
        <color indexed="64"/>
      </left>
      <right style="dotted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indexed="64"/>
      </top>
      <bottom style="hair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dotted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 style="dotted">
        <color indexed="64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theme="1" tint="0.34998626667073579"/>
      </right>
      <top style="thin">
        <color indexed="64"/>
      </top>
      <bottom style="dotted">
        <color indexed="64"/>
      </bottom>
      <diagonal/>
    </border>
    <border>
      <left style="medium">
        <color theme="1" tint="0.34998626667073579"/>
      </left>
      <right/>
      <top style="dotted">
        <color indexed="64"/>
      </top>
      <bottom style="dotted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 style="dotted">
        <color indexed="64"/>
      </top>
      <bottom style="dotted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medium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/>
      <bottom style="dotted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 style="dotted">
        <color theme="1" tint="0.34998626667073579"/>
      </top>
      <bottom/>
      <diagonal/>
    </border>
    <border>
      <left style="dotted">
        <color indexed="64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dotted">
        <color theme="1" tint="0.34998626667073579"/>
      </bottom>
      <diagonal/>
    </border>
    <border>
      <left style="dotted">
        <color indexed="64"/>
      </left>
      <right style="medium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theme="1" tint="0.34998626667073579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theme="1" tint="0.34998626667073579"/>
      </top>
      <bottom style="thin">
        <color theme="1" tint="0.34998626667073579"/>
      </bottom>
      <diagonal/>
    </border>
    <border>
      <left style="dotted">
        <color indexed="64"/>
      </left>
      <right style="medium">
        <color indexed="64"/>
      </right>
      <top/>
      <bottom style="dotted">
        <color theme="1" tint="0.34998626667073579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dotted">
        <color indexed="64"/>
      </top>
      <bottom style="dotted">
        <color theme="1" tint="0.34998626667073579"/>
      </bottom>
      <diagonal/>
    </border>
    <border>
      <left style="thin">
        <color indexed="64"/>
      </left>
      <right/>
      <top style="dotted">
        <color indexed="64"/>
      </top>
      <bottom style="dotted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 style="dotted">
        <color indexed="64"/>
      </top>
      <bottom style="dotted">
        <color theme="1" tint="0.34998626667073579"/>
      </bottom>
      <diagonal/>
    </border>
    <border>
      <left style="dotted">
        <color indexed="64"/>
      </left>
      <right style="medium">
        <color theme="1" tint="0.34998626667073579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theme="1" tint="0.34998626667073579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/>
      <right style="dotted">
        <color theme="1" tint="0.34998626667073579"/>
      </right>
      <top/>
      <bottom style="thin">
        <color indexed="64"/>
      </bottom>
      <diagonal/>
    </border>
    <border>
      <left/>
      <right style="medium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dotted">
        <color theme="1" tint="0.34998626667073579"/>
      </top>
      <bottom style="dotted">
        <color indexed="64"/>
      </bottom>
      <diagonal/>
    </border>
    <border>
      <left style="dotted">
        <color indexed="64"/>
      </left>
      <right style="medium">
        <color theme="1" tint="0.34998626667073579"/>
      </right>
      <top style="dotted">
        <color theme="1" tint="0.34998626667073579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dotted">
        <color theme="1" tint="0.34998626667073579"/>
      </top>
      <bottom style="thin">
        <color theme="1" tint="0.34998626667073579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theme="1" tint="0.34998626667073579"/>
      </bottom>
      <diagonal/>
    </border>
  </borders>
  <cellStyleXfs count="2">
    <xf numFmtId="0" fontId="0" fillId="0" borderId="0"/>
    <xf numFmtId="0" fontId="3" fillId="0" borderId="0"/>
  </cellStyleXfs>
  <cellXfs count="376">
    <xf numFmtId="0" fontId="0" fillId="0" borderId="0" xfId="0"/>
    <xf numFmtId="49" fontId="0" fillId="0" borderId="0" xfId="0" applyNumberForma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/>
    <xf numFmtId="0" fontId="4" fillId="0" borderId="19" xfId="0" applyFont="1" applyFill="1" applyBorder="1" applyAlignment="1" applyProtection="1">
      <alignment horizontal="left" vertical="center"/>
    </xf>
    <xf numFmtId="0" fontId="8" fillId="0" borderId="18" xfId="0" applyFont="1" applyFill="1" applyBorder="1" applyAlignment="1" applyProtection="1">
      <alignment horizontal="left" vertical="center" indent="1"/>
    </xf>
    <xf numFmtId="0" fontId="8" fillId="0" borderId="20" xfId="0" applyFont="1" applyFill="1" applyBorder="1" applyAlignment="1" applyProtection="1">
      <alignment horizontal="left" vertical="center" indent="1" shrinkToFit="1"/>
    </xf>
    <xf numFmtId="0" fontId="8" fillId="0" borderId="20" xfId="0" applyFont="1" applyFill="1" applyBorder="1" applyAlignment="1" applyProtection="1">
      <alignment horizontal="left" vertical="center" indent="1"/>
    </xf>
    <xf numFmtId="0" fontId="8" fillId="0" borderId="23" xfId="0" applyFont="1" applyFill="1" applyBorder="1" applyAlignment="1" applyProtection="1">
      <alignment horizontal="left" vertical="center" indent="1"/>
    </xf>
    <xf numFmtId="0" fontId="8" fillId="0" borderId="24" xfId="0" applyFont="1" applyFill="1" applyBorder="1" applyAlignment="1" applyProtection="1">
      <alignment horizontal="left" vertical="center" indent="1"/>
    </xf>
    <xf numFmtId="0" fontId="4" fillId="2" borderId="25" xfId="0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/>
    </xf>
    <xf numFmtId="0" fontId="8" fillId="0" borderId="43" xfId="0" applyFont="1" applyFill="1" applyBorder="1" applyAlignment="1" applyProtection="1">
      <alignment horizontal="left" vertical="center" indent="1"/>
    </xf>
    <xf numFmtId="0" fontId="4" fillId="0" borderId="44" xfId="0" applyFont="1" applyFill="1" applyBorder="1" applyAlignment="1" applyProtection="1">
      <alignment horizontal="left" vertical="center"/>
    </xf>
    <xf numFmtId="0" fontId="8" fillId="4" borderId="51" xfId="0" applyFont="1" applyFill="1" applyBorder="1" applyAlignment="1" applyProtection="1">
      <alignment horizontal="left" vertical="center" inden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 applyProtection="1">
      <alignment horizontal="left" vertical="center" indent="1"/>
    </xf>
    <xf numFmtId="0" fontId="4" fillId="2" borderId="66" xfId="0" applyFont="1" applyFill="1" applyBorder="1" applyAlignment="1" applyProtection="1">
      <alignment horizontal="center" vertical="center"/>
    </xf>
    <xf numFmtId="0" fontId="4" fillId="2" borderId="66" xfId="0" applyFont="1" applyFill="1" applyBorder="1" applyAlignment="1" applyProtection="1">
      <alignment horizontal="center" vertical="center" shrinkToFit="1"/>
    </xf>
    <xf numFmtId="0" fontId="10" fillId="0" borderId="93" xfId="0" applyFont="1" applyFill="1" applyBorder="1" applyAlignment="1">
      <alignment horizontal="left" vertical="center"/>
    </xf>
    <xf numFmtId="0" fontId="11" fillId="0" borderId="18" xfId="1" applyFont="1" applyFill="1" applyBorder="1" applyAlignment="1" applyProtection="1">
      <alignment horizontal="left" vertical="center" indent="1"/>
    </xf>
    <xf numFmtId="0" fontId="8" fillId="0" borderId="20" xfId="1" applyFont="1" applyFill="1" applyBorder="1" applyAlignment="1" applyProtection="1">
      <alignment horizontal="left" vertical="center" indent="1"/>
    </xf>
    <xf numFmtId="0" fontId="11" fillId="0" borderId="20" xfId="1" applyFont="1" applyFill="1" applyBorder="1" applyAlignment="1" applyProtection="1">
      <alignment horizontal="left" vertical="center" indent="1"/>
    </xf>
    <xf numFmtId="0" fontId="12" fillId="0" borderId="20" xfId="1" applyFont="1" applyFill="1" applyBorder="1" applyAlignment="1" applyProtection="1">
      <alignment horizontal="left" vertical="center" indent="1"/>
    </xf>
    <xf numFmtId="0" fontId="8" fillId="0" borderId="22" xfId="1" applyFont="1" applyFill="1" applyBorder="1" applyAlignment="1" applyProtection="1">
      <alignment horizontal="left" vertical="center" indent="1"/>
    </xf>
    <xf numFmtId="0" fontId="8" fillId="0" borderId="19" xfId="1" applyFont="1" applyFill="1" applyBorder="1" applyAlignment="1" applyProtection="1">
      <alignment horizontal="left" vertical="center" indent="1"/>
    </xf>
    <xf numFmtId="0" fontId="2" fillId="0" borderId="11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1" fillId="0" borderId="112" xfId="0" applyFont="1" applyBorder="1" applyAlignment="1">
      <alignment horizontal="center" vertical="center" wrapText="1"/>
    </xf>
    <xf numFmtId="0" fontId="8" fillId="3" borderId="101" xfId="1" applyFont="1" applyFill="1" applyBorder="1" applyAlignment="1" applyProtection="1">
      <alignment horizontal="left" vertical="center" indent="1"/>
    </xf>
    <xf numFmtId="0" fontId="8" fillId="0" borderId="123" xfId="1" applyFont="1" applyFill="1" applyBorder="1" applyAlignment="1" applyProtection="1">
      <alignment horizontal="left" vertical="center" indent="1"/>
    </xf>
    <xf numFmtId="0" fontId="15" fillId="0" borderId="0" xfId="0" applyFont="1"/>
    <xf numFmtId="0" fontId="17" fillId="0" borderId="0" xfId="0" applyFont="1"/>
    <xf numFmtId="0" fontId="11" fillId="0" borderId="0" xfId="0" applyFont="1"/>
    <xf numFmtId="49" fontId="15" fillId="0" borderId="0" xfId="0" applyNumberFormat="1" applyFont="1"/>
    <xf numFmtId="49" fontId="18" fillId="0" borderId="0" xfId="0" applyNumberFormat="1" applyFont="1" applyAlignment="1">
      <alignment vertical="center"/>
    </xf>
    <xf numFmtId="0" fontId="2" fillId="0" borderId="129" xfId="0" applyFont="1" applyBorder="1" applyAlignment="1">
      <alignment horizontal="center" vertical="center" wrapText="1"/>
    </xf>
    <xf numFmtId="0" fontId="2" fillId="0" borderId="130" xfId="0" applyFont="1" applyBorder="1" applyAlignment="1">
      <alignment horizontal="center" vertical="center" wrapText="1"/>
    </xf>
    <xf numFmtId="0" fontId="1" fillId="0" borderId="131" xfId="0" applyFont="1" applyBorder="1" applyAlignment="1">
      <alignment horizontal="center" vertical="center" wrapText="1"/>
    </xf>
    <xf numFmtId="0" fontId="1" fillId="0" borderId="132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72" xfId="0" quotePrefix="1" applyFont="1" applyFill="1" applyBorder="1" applyAlignment="1" applyProtection="1">
      <alignment horizontal="center" vertical="center"/>
    </xf>
    <xf numFmtId="0" fontId="1" fillId="0" borderId="71" xfId="0" quotePrefix="1" applyFont="1" applyFill="1" applyBorder="1" applyAlignment="1" applyProtection="1">
      <alignment horizontal="center" vertical="center"/>
    </xf>
    <xf numFmtId="2" fontId="1" fillId="0" borderId="1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0" xfId="0" quotePrefix="1" applyFont="1" applyFill="1" applyBorder="1" applyAlignment="1" applyProtection="1">
      <alignment horizontal="center" vertical="center"/>
    </xf>
    <xf numFmtId="0" fontId="1" fillId="0" borderId="59" xfId="0" quotePrefix="1" applyFont="1" applyFill="1" applyBorder="1" applyAlignment="1" applyProtection="1">
      <alignment horizontal="center" vertical="center"/>
    </xf>
    <xf numFmtId="0" fontId="1" fillId="0" borderId="1" xfId="0" quotePrefix="1" applyFont="1" applyFill="1" applyBorder="1" applyAlignment="1" applyProtection="1">
      <alignment horizontal="center" vertical="center"/>
    </xf>
    <xf numFmtId="2" fontId="1" fillId="0" borderId="143" xfId="0" quotePrefix="1" applyNumberFormat="1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</xf>
    <xf numFmtId="0" fontId="1" fillId="2" borderId="83" xfId="0" quotePrefix="1" applyFont="1" applyFill="1" applyBorder="1" applyAlignment="1" applyProtection="1">
      <alignment horizontal="center" vertical="center"/>
    </xf>
    <xf numFmtId="0" fontId="1" fillId="2" borderId="84" xfId="0" quotePrefix="1" applyFont="1" applyFill="1" applyBorder="1" applyAlignment="1" applyProtection="1">
      <alignment horizontal="center" vertical="center"/>
    </xf>
    <xf numFmtId="2" fontId="1" fillId="2" borderId="37" xfId="0" applyNumberFormat="1" applyFont="1" applyFill="1" applyBorder="1" applyAlignment="1" applyProtection="1">
      <alignment horizontal="center" vertical="center"/>
    </xf>
    <xf numFmtId="0" fontId="1" fillId="0" borderId="94" xfId="0" quotePrefix="1" applyFont="1" applyFill="1" applyBorder="1" applyAlignment="1" applyProtection="1">
      <alignment horizontal="center" vertical="center"/>
    </xf>
    <xf numFmtId="0" fontId="1" fillId="0" borderId="95" xfId="0" quotePrefix="1" applyFont="1" applyFill="1" applyBorder="1" applyAlignment="1" applyProtection="1">
      <alignment horizontal="center" vertical="center"/>
    </xf>
    <xf numFmtId="0" fontId="1" fillId="0" borderId="96" xfId="0" applyFont="1" applyFill="1" applyBorder="1" applyAlignment="1" applyProtection="1">
      <alignment horizontal="center" vertical="center"/>
    </xf>
    <xf numFmtId="0" fontId="1" fillId="0" borderId="95" xfId="0" applyFont="1" applyFill="1" applyBorder="1" applyAlignment="1" applyProtection="1">
      <alignment horizontal="center" vertical="center"/>
    </xf>
    <xf numFmtId="0" fontId="1" fillId="0" borderId="98" xfId="0" applyFont="1" applyFill="1" applyBorder="1" applyAlignment="1" applyProtection="1">
      <alignment horizontal="center" vertical="center"/>
    </xf>
    <xf numFmtId="0" fontId="1" fillId="0" borderId="112" xfId="0" applyFont="1" applyFill="1" applyBorder="1" applyAlignment="1" applyProtection="1">
      <alignment horizontal="center" vertical="center"/>
    </xf>
    <xf numFmtId="2" fontId="1" fillId="0" borderId="97" xfId="0" applyNumberFormat="1" applyFont="1" applyFill="1" applyBorder="1" applyAlignment="1" applyProtection="1">
      <alignment horizontal="center" vertical="center"/>
    </xf>
    <xf numFmtId="0" fontId="1" fillId="0" borderId="104" xfId="0" quotePrefix="1" applyFont="1" applyFill="1" applyBorder="1" applyAlignment="1" applyProtection="1">
      <alignment horizontal="center" vertical="center"/>
    </xf>
    <xf numFmtId="0" fontId="1" fillId="0" borderId="103" xfId="0" quotePrefix="1" applyFont="1" applyFill="1" applyBorder="1" applyAlignment="1" applyProtection="1">
      <alignment horizontal="center" vertical="center"/>
    </xf>
    <xf numFmtId="0" fontId="1" fillId="0" borderId="102" xfId="0" quotePrefix="1" applyFont="1" applyFill="1" applyBorder="1" applyAlignment="1" applyProtection="1">
      <alignment horizontal="center" vertical="center"/>
    </xf>
    <xf numFmtId="0" fontId="1" fillId="0" borderId="102" xfId="0" applyFont="1" applyFill="1" applyBorder="1" applyAlignment="1" applyProtection="1">
      <alignment horizontal="center" vertical="center"/>
    </xf>
    <xf numFmtId="2" fontId="1" fillId="0" borderId="144" xfId="0" applyNumberFormat="1" applyFont="1" applyFill="1" applyBorder="1" applyAlignment="1" applyProtection="1">
      <alignment horizontal="center" vertical="center"/>
    </xf>
    <xf numFmtId="0" fontId="1" fillId="0" borderId="145" xfId="0" applyFont="1" applyFill="1" applyBorder="1" applyAlignment="1">
      <alignment horizontal="center" vertical="center" wrapText="1"/>
    </xf>
    <xf numFmtId="0" fontId="1" fillId="0" borderId="49" xfId="0" quotePrefix="1" applyFont="1" applyFill="1" applyBorder="1" applyAlignment="1" applyProtection="1">
      <alignment horizontal="center" vertical="center"/>
    </xf>
    <xf numFmtId="0" fontId="1" fillId="0" borderId="46" xfId="0" quotePrefix="1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2" fontId="1" fillId="0" borderId="46" xfId="0" applyNumberFormat="1" applyFont="1" applyFill="1" applyBorder="1" applyAlignment="1" applyProtection="1">
      <alignment horizontal="center" vertical="center"/>
    </xf>
    <xf numFmtId="0" fontId="1" fillId="0" borderId="45" xfId="0" quotePrefix="1" applyFont="1" applyFill="1" applyBorder="1" applyAlignment="1" applyProtection="1">
      <alignment horizontal="center" vertical="center"/>
    </xf>
    <xf numFmtId="2" fontId="1" fillId="0" borderId="47" xfId="0" applyNumberFormat="1" applyFont="1" applyFill="1" applyBorder="1" applyAlignment="1" applyProtection="1">
      <alignment horizontal="center" vertical="center"/>
    </xf>
    <xf numFmtId="0" fontId="1" fillId="0" borderId="48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left" vertical="center" wrapText="1"/>
    </xf>
    <xf numFmtId="0" fontId="1" fillId="0" borderId="48" xfId="0" quotePrefix="1" applyFont="1" applyFill="1" applyBorder="1" applyAlignment="1" applyProtection="1">
      <alignment horizontal="center" vertical="center"/>
    </xf>
    <xf numFmtId="0" fontId="1" fillId="4" borderId="52" xfId="0" applyFont="1" applyFill="1" applyBorder="1" applyAlignment="1" applyProtection="1">
      <alignment horizontal="center" vertical="center"/>
    </xf>
    <xf numFmtId="2" fontId="1" fillId="4" borderId="54" xfId="0" applyNumberFormat="1" applyFont="1" applyFill="1" applyBorder="1" applyAlignment="1">
      <alignment horizontal="center" vertical="center"/>
    </xf>
    <xf numFmtId="0" fontId="1" fillId="4" borderId="53" xfId="0" applyFont="1" applyFill="1" applyBorder="1" applyAlignment="1" applyProtection="1">
      <alignment horizontal="center" vertical="center"/>
    </xf>
    <xf numFmtId="2" fontId="1" fillId="4" borderId="54" xfId="0" applyNumberFormat="1" applyFont="1" applyFill="1" applyBorder="1" applyAlignment="1" applyProtection="1">
      <alignment horizontal="center" vertical="center"/>
    </xf>
    <xf numFmtId="0" fontId="1" fillId="4" borderId="53" xfId="0" quotePrefix="1" applyFont="1" applyFill="1" applyBorder="1" applyAlignment="1" applyProtection="1">
      <alignment horizontal="center" vertical="center"/>
    </xf>
    <xf numFmtId="0" fontId="1" fillId="4" borderId="111" xfId="0" quotePrefix="1" applyFont="1" applyFill="1" applyBorder="1" applyAlignment="1" applyProtection="1">
      <alignment horizontal="center" vertical="center"/>
    </xf>
    <xf numFmtId="2" fontId="1" fillId="4" borderId="46" xfId="0" applyNumberFormat="1" applyFont="1" applyFill="1" applyBorder="1" applyAlignment="1" applyProtection="1">
      <alignment horizontal="center" vertical="center"/>
    </xf>
    <xf numFmtId="2" fontId="1" fillId="4" borderId="50" xfId="0" applyNumberFormat="1" applyFont="1" applyFill="1" applyBorder="1" applyAlignment="1" applyProtection="1">
      <alignment horizontal="center" vertical="center"/>
    </xf>
    <xf numFmtId="0" fontId="1" fillId="0" borderId="49" xfId="0" applyFont="1" applyFill="1" applyBorder="1" applyAlignment="1" applyProtection="1">
      <alignment horizontal="center" vertical="center"/>
    </xf>
    <xf numFmtId="0" fontId="1" fillId="0" borderId="46" xfId="0" applyFont="1" applyFill="1" applyBorder="1" applyAlignment="1" applyProtection="1">
      <alignment horizontal="center" vertical="center"/>
    </xf>
    <xf numFmtId="2" fontId="1" fillId="0" borderId="50" xfId="0" applyNumberFormat="1" applyFont="1" applyFill="1" applyBorder="1" applyAlignment="1" applyProtection="1">
      <alignment horizontal="center" vertical="center"/>
    </xf>
    <xf numFmtId="0" fontId="19" fillId="0" borderId="108" xfId="0" applyFont="1" applyFill="1" applyBorder="1" applyAlignment="1">
      <alignment horizontal="left" vertical="center"/>
    </xf>
    <xf numFmtId="0" fontId="1" fillId="0" borderId="72" xfId="0" applyFont="1" applyFill="1" applyBorder="1" applyAlignment="1" applyProtection="1">
      <alignment horizontal="center" vertical="center"/>
    </xf>
    <xf numFmtId="2" fontId="1" fillId="0" borderId="71" xfId="0" applyNumberFormat="1" applyFont="1" applyFill="1" applyBorder="1" applyAlignment="1" applyProtection="1">
      <alignment horizontal="center" vertical="center"/>
    </xf>
    <xf numFmtId="2" fontId="1" fillId="0" borderId="73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 applyProtection="1">
      <alignment horizontal="center" vertical="center"/>
    </xf>
    <xf numFmtId="0" fontId="1" fillId="4" borderId="68" xfId="0" applyFont="1" applyFill="1" applyBorder="1" applyAlignment="1" applyProtection="1">
      <alignment horizontal="center" vertical="center"/>
    </xf>
    <xf numFmtId="0" fontId="1" fillId="4" borderId="69" xfId="0" applyFont="1" applyFill="1" applyBorder="1" applyAlignment="1" applyProtection="1">
      <alignment horizontal="center" vertical="center"/>
    </xf>
    <xf numFmtId="2" fontId="1" fillId="4" borderId="68" xfId="0" applyNumberFormat="1" applyFont="1" applyFill="1" applyBorder="1" applyAlignment="1" applyProtection="1">
      <alignment horizontal="center" vertical="center"/>
    </xf>
    <xf numFmtId="0" fontId="1" fillId="2" borderId="74" xfId="0" applyFont="1" applyFill="1" applyBorder="1" applyAlignment="1" applyProtection="1">
      <alignment horizontal="center" vertical="center"/>
    </xf>
    <xf numFmtId="2" fontId="1" fillId="2" borderId="75" xfId="0" applyNumberFormat="1" applyFont="1" applyFill="1" applyBorder="1" applyAlignment="1" applyProtection="1">
      <alignment horizontal="center" vertical="center"/>
    </xf>
    <xf numFmtId="0" fontId="1" fillId="2" borderId="76" xfId="0" applyFont="1" applyFill="1" applyBorder="1" applyAlignment="1" applyProtection="1">
      <alignment horizontal="center" vertical="center"/>
    </xf>
    <xf numFmtId="0" fontId="1" fillId="2" borderId="75" xfId="0" applyFont="1" applyFill="1" applyBorder="1" applyAlignment="1" applyProtection="1">
      <alignment horizontal="center" vertical="center"/>
    </xf>
    <xf numFmtId="0" fontId="1" fillId="0" borderId="94" xfId="0" applyFont="1" applyFill="1" applyBorder="1" applyAlignment="1" applyProtection="1">
      <alignment horizontal="center" vertical="center"/>
    </xf>
    <xf numFmtId="0" fontId="1" fillId="0" borderId="99" xfId="0" applyFont="1" applyFill="1" applyBorder="1" applyAlignment="1" applyProtection="1">
      <alignment horizontal="center" vertical="center"/>
    </xf>
    <xf numFmtId="0" fontId="1" fillId="0" borderId="70" xfId="0" applyFont="1" applyFill="1" applyBorder="1" applyAlignment="1" applyProtection="1">
      <alignment horizontal="center" vertical="center"/>
    </xf>
    <xf numFmtId="0" fontId="1" fillId="0" borderId="71" xfId="0" applyFont="1" applyFill="1" applyBorder="1" applyAlignment="1" applyProtection="1">
      <alignment horizontal="center" vertical="center"/>
    </xf>
    <xf numFmtId="0" fontId="1" fillId="0" borderId="106" xfId="0" applyFont="1" applyBorder="1" applyAlignment="1">
      <alignment horizontal="center" vertical="center" wrapText="1"/>
    </xf>
    <xf numFmtId="2" fontId="1" fillId="0" borderId="134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2" fontId="1" fillId="0" borderId="14" xfId="0" applyNumberFormat="1" applyFont="1" applyFill="1" applyBorder="1" applyAlignment="1" applyProtection="1">
      <alignment horizontal="center" vertical="center"/>
    </xf>
    <xf numFmtId="0" fontId="1" fillId="0" borderId="107" xfId="0" applyFont="1" applyBorder="1" applyAlignment="1">
      <alignment horizontal="center" vertical="center" wrapText="1"/>
    </xf>
    <xf numFmtId="2" fontId="1" fillId="0" borderId="136" xfId="0" applyNumberFormat="1" applyFont="1" applyFill="1" applyBorder="1" applyAlignment="1" applyProtection="1">
      <alignment horizontal="center" vertical="center"/>
    </xf>
    <xf numFmtId="0" fontId="1" fillId="0" borderId="67" xfId="0" applyFont="1" applyFill="1" applyBorder="1" applyAlignment="1" applyProtection="1">
      <alignment horizontal="center" vertical="center"/>
    </xf>
    <xf numFmtId="0" fontId="1" fillId="0" borderId="68" xfId="0" applyFont="1" applyFill="1" applyBorder="1" applyAlignment="1" applyProtection="1">
      <alignment horizontal="center" vertical="center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2" fontId="1" fillId="0" borderId="12" xfId="0" applyNumberFormat="1" applyFont="1" applyFill="1" applyBorder="1" applyAlignment="1" applyProtection="1">
      <alignment horizontal="center" vertical="center"/>
    </xf>
    <xf numFmtId="0" fontId="1" fillId="0" borderId="109" xfId="0" applyFont="1" applyBorder="1" applyAlignment="1">
      <alignment horizontal="center" vertical="center" wrapText="1"/>
    </xf>
    <xf numFmtId="0" fontId="1" fillId="2" borderId="74" xfId="0" applyFont="1" applyFill="1" applyBorder="1" applyAlignment="1" applyProtection="1">
      <alignment horizontal="center" vertical="center" shrinkToFit="1"/>
    </xf>
    <xf numFmtId="0" fontId="1" fillId="2" borderId="75" xfId="0" applyFont="1" applyFill="1" applyBorder="1" applyAlignment="1" applyProtection="1">
      <alignment horizontal="center" vertical="center" shrinkToFit="1"/>
    </xf>
    <xf numFmtId="0" fontId="1" fillId="2" borderId="76" xfId="0" applyFont="1" applyFill="1" applyBorder="1" applyAlignment="1" applyProtection="1">
      <alignment horizontal="center" vertical="center" shrinkToFit="1"/>
    </xf>
    <xf numFmtId="0" fontId="1" fillId="2" borderId="75" xfId="0" quotePrefix="1" applyFont="1" applyFill="1" applyBorder="1" applyAlignment="1" applyProtection="1">
      <alignment horizontal="center" vertical="center"/>
    </xf>
    <xf numFmtId="2" fontId="1" fillId="2" borderId="75" xfId="0" applyNumberFormat="1" applyFont="1" applyFill="1" applyBorder="1" applyAlignment="1" applyProtection="1">
      <alignment horizontal="center" vertical="center" shrinkToFit="1"/>
    </xf>
    <xf numFmtId="0" fontId="1" fillId="3" borderId="104" xfId="1" applyFont="1" applyFill="1" applyBorder="1" applyAlignment="1" applyProtection="1">
      <alignment horizontal="center" vertical="center"/>
    </xf>
    <xf numFmtId="0" fontId="1" fillId="3" borderId="103" xfId="1" applyFont="1" applyFill="1" applyBorder="1" applyAlignment="1" applyProtection="1">
      <alignment horizontal="center" vertical="center"/>
    </xf>
    <xf numFmtId="0" fontId="1" fillId="3" borderId="102" xfId="1" applyFont="1" applyFill="1" applyBorder="1" applyAlignment="1" applyProtection="1">
      <alignment horizontal="center" vertical="center"/>
    </xf>
    <xf numFmtId="2" fontId="1" fillId="3" borderId="103" xfId="1" applyNumberFormat="1" applyFont="1" applyFill="1" applyBorder="1" applyAlignment="1" applyProtection="1">
      <alignment horizontal="center" vertical="center"/>
    </xf>
    <xf numFmtId="0" fontId="1" fillId="3" borderId="72" xfId="1" applyFont="1" applyFill="1" applyBorder="1" applyAlignment="1" applyProtection="1">
      <alignment horizontal="center" vertical="center"/>
    </xf>
    <xf numFmtId="2" fontId="1" fillId="3" borderId="73" xfId="1" applyNumberFormat="1" applyFont="1" applyFill="1" applyBorder="1" applyAlignment="1" applyProtection="1">
      <alignment horizontal="center" vertical="center"/>
    </xf>
    <xf numFmtId="0" fontId="1" fillId="0" borderId="65" xfId="0" applyFont="1" applyBorder="1" applyAlignment="1">
      <alignment horizontal="center" vertical="center" wrapText="1"/>
    </xf>
    <xf numFmtId="0" fontId="1" fillId="3" borderId="72" xfId="1" quotePrefix="1" applyFont="1" applyFill="1" applyBorder="1" applyAlignment="1" applyProtection="1">
      <alignment horizontal="center" vertical="center"/>
    </xf>
    <xf numFmtId="0" fontId="1" fillId="3" borderId="146" xfId="1" quotePrefix="1" applyFont="1" applyFill="1" applyBorder="1" applyAlignment="1" applyProtection="1">
      <alignment horizontal="center" vertical="center"/>
    </xf>
    <xf numFmtId="0" fontId="1" fillId="3" borderId="49" xfId="1" applyFont="1" applyFill="1" applyBorder="1" applyAlignment="1" applyProtection="1">
      <alignment horizontal="center" vertical="center"/>
    </xf>
    <xf numFmtId="0" fontId="1" fillId="3" borderId="46" xfId="1" applyFont="1" applyFill="1" applyBorder="1" applyAlignment="1" applyProtection="1">
      <alignment horizontal="center" vertical="center"/>
    </xf>
    <xf numFmtId="0" fontId="1" fillId="3" borderId="45" xfId="1" applyFont="1" applyFill="1" applyBorder="1" applyAlignment="1" applyProtection="1">
      <alignment horizontal="center" vertical="center"/>
    </xf>
    <xf numFmtId="2" fontId="1" fillId="3" borderId="46" xfId="1" applyNumberFormat="1" applyFont="1" applyFill="1" applyBorder="1" applyAlignment="1" applyProtection="1">
      <alignment horizontal="center" vertical="center"/>
    </xf>
    <xf numFmtId="2" fontId="1" fillId="3" borderId="47" xfId="1" applyNumberFormat="1" applyFont="1" applyFill="1" applyBorder="1" applyAlignment="1" applyProtection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3" fontId="1" fillId="2" borderId="76" xfId="0" applyNumberFormat="1" applyFont="1" applyFill="1" applyBorder="1" applyAlignment="1" applyProtection="1">
      <alignment horizontal="center" vertical="center"/>
    </xf>
    <xf numFmtId="0" fontId="1" fillId="0" borderId="88" xfId="0" applyFont="1" applyFill="1" applyBorder="1" applyAlignment="1" applyProtection="1">
      <alignment horizontal="center" vertical="center"/>
    </xf>
    <xf numFmtId="0" fontId="1" fillId="0" borderId="89" xfId="0" applyFont="1" applyFill="1" applyBorder="1" applyAlignment="1" applyProtection="1">
      <alignment horizontal="center" vertical="center"/>
    </xf>
    <xf numFmtId="0" fontId="1" fillId="0" borderId="90" xfId="0" applyFont="1" applyFill="1" applyBorder="1" applyAlignment="1" applyProtection="1">
      <alignment horizontal="center" vertical="center"/>
    </xf>
    <xf numFmtId="0" fontId="1" fillId="0" borderId="121" xfId="0" applyFont="1" applyFill="1" applyBorder="1" applyAlignment="1" applyProtection="1">
      <alignment horizontal="center" vertical="center"/>
    </xf>
    <xf numFmtId="0" fontId="1" fillId="0" borderId="115" xfId="0" applyFont="1" applyFill="1" applyBorder="1" applyAlignment="1" applyProtection="1">
      <alignment horizontal="center" vertical="center"/>
    </xf>
    <xf numFmtId="2" fontId="1" fillId="0" borderId="91" xfId="0" applyNumberFormat="1" applyFont="1" applyFill="1" applyBorder="1" applyAlignment="1" applyProtection="1">
      <alignment horizontal="center" vertical="center"/>
    </xf>
    <xf numFmtId="0" fontId="1" fillId="0" borderId="92" xfId="0" applyFont="1" applyFill="1" applyBorder="1" applyAlignment="1" applyProtection="1">
      <alignment horizontal="center" vertical="center"/>
    </xf>
    <xf numFmtId="0" fontId="1" fillId="3" borderId="49" xfId="1" quotePrefix="1" applyFont="1" applyFill="1" applyBorder="1" applyAlignment="1" applyProtection="1">
      <alignment horizontal="center" vertical="center"/>
    </xf>
    <xf numFmtId="2" fontId="1" fillId="3" borderId="46" xfId="1" quotePrefix="1" applyNumberFormat="1" applyFont="1" applyFill="1" applyBorder="1" applyAlignment="1" applyProtection="1">
      <alignment horizontal="center" vertical="center"/>
    </xf>
    <xf numFmtId="0" fontId="1" fillId="3" borderId="45" xfId="1" quotePrefix="1" applyFont="1" applyFill="1" applyBorder="1" applyAlignment="1" applyProtection="1">
      <alignment horizontal="center" vertical="center"/>
    </xf>
    <xf numFmtId="0" fontId="1" fillId="3" borderId="46" xfId="1" quotePrefix="1" applyFont="1" applyFill="1" applyBorder="1" applyAlignment="1" applyProtection="1">
      <alignment horizontal="center" vertical="center"/>
    </xf>
    <xf numFmtId="0" fontId="1" fillId="0" borderId="119" xfId="0" quotePrefix="1" applyFont="1" applyFill="1" applyBorder="1" applyAlignment="1" applyProtection="1">
      <alignment horizontal="center" vertical="center"/>
    </xf>
    <xf numFmtId="0" fontId="1" fillId="0" borderId="113" xfId="0" quotePrefix="1" applyFont="1" applyFill="1" applyBorder="1" applyAlignment="1" applyProtection="1">
      <alignment horizontal="center" vertical="center"/>
    </xf>
    <xf numFmtId="0" fontId="1" fillId="0" borderId="49" xfId="0" applyFont="1" applyFill="1" applyBorder="1" applyAlignment="1" applyProtection="1">
      <alignment horizontal="center" vertical="center" shrinkToFit="1"/>
    </xf>
    <xf numFmtId="2" fontId="1" fillId="0" borderId="46" xfId="0" applyNumberFormat="1" applyFont="1" applyFill="1" applyBorder="1" applyAlignment="1" applyProtection="1">
      <alignment horizontal="center" vertical="center" shrinkToFit="1"/>
    </xf>
    <xf numFmtId="2" fontId="1" fillId="0" borderId="8" xfId="0" applyNumberFormat="1" applyFont="1" applyFill="1" applyBorder="1" applyAlignment="1" applyProtection="1">
      <alignment horizontal="center" vertical="center"/>
    </xf>
    <xf numFmtId="0" fontId="1" fillId="2" borderId="125" xfId="0" applyFont="1" applyFill="1" applyBorder="1" applyAlignment="1" applyProtection="1">
      <alignment horizontal="center" vertical="center"/>
    </xf>
    <xf numFmtId="0" fontId="1" fillId="2" borderId="126" xfId="0" applyFont="1" applyFill="1" applyBorder="1" applyAlignment="1" applyProtection="1">
      <alignment horizontal="center" vertical="center"/>
    </xf>
    <xf numFmtId="0" fontId="1" fillId="2" borderId="124" xfId="0" quotePrefix="1" applyFont="1" applyFill="1" applyBorder="1" applyAlignment="1" applyProtection="1">
      <alignment horizontal="center" vertical="center"/>
    </xf>
    <xf numFmtId="0" fontId="1" fillId="0" borderId="58" xfId="0" applyFont="1" applyFill="1" applyBorder="1" applyAlignment="1" applyProtection="1">
      <alignment horizontal="center" vertical="center"/>
    </xf>
    <xf numFmtId="0" fontId="1" fillId="0" borderId="56" xfId="0" applyFont="1" applyFill="1" applyBorder="1" applyAlignment="1" applyProtection="1">
      <alignment horizontal="center" vertical="center"/>
    </xf>
    <xf numFmtId="0" fontId="1" fillId="0" borderId="61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2" fontId="1" fillId="0" borderId="100" xfId="0" applyNumberFormat="1" applyFont="1" applyFill="1" applyBorder="1" applyAlignment="1" applyProtection="1">
      <alignment horizontal="center" vertical="center"/>
    </xf>
    <xf numFmtId="0" fontId="1" fillId="0" borderId="79" xfId="0" quotePrefix="1" applyFont="1" applyFill="1" applyBorder="1" applyAlignment="1" applyProtection="1">
      <alignment horizontal="center" vertical="center"/>
    </xf>
    <xf numFmtId="0" fontId="1" fillId="0" borderId="80" xfId="0" quotePrefix="1" applyFont="1" applyFill="1" applyBorder="1" applyAlignment="1" applyProtection="1">
      <alignment horizontal="center" vertical="center"/>
    </xf>
    <xf numFmtId="0" fontId="1" fillId="0" borderId="81" xfId="0" quotePrefix="1" applyFont="1" applyFill="1" applyBorder="1" applyAlignment="1" applyProtection="1">
      <alignment horizontal="center" vertical="center"/>
    </xf>
    <xf numFmtId="0" fontId="1" fillId="0" borderId="82" xfId="0" quotePrefix="1" applyFont="1" applyFill="1" applyBorder="1" applyAlignment="1" applyProtection="1">
      <alignment horizontal="center" vertical="center"/>
    </xf>
    <xf numFmtId="0" fontId="1" fillId="3" borderId="50" xfId="1" quotePrefix="1" applyFont="1" applyFill="1" applyBorder="1" applyAlignment="1" applyProtection="1">
      <alignment horizontal="center" vertical="center"/>
    </xf>
    <xf numFmtId="0" fontId="1" fillId="2" borderId="85" xfId="0" quotePrefix="1" applyFont="1" applyFill="1" applyBorder="1" applyAlignment="1" applyProtection="1">
      <alignment horizontal="center" vertical="center"/>
    </xf>
    <xf numFmtId="0" fontId="1" fillId="2" borderId="86" xfId="0" quotePrefix="1" applyFont="1" applyFill="1" applyBorder="1" applyAlignment="1" applyProtection="1">
      <alignment horizontal="center" vertical="center"/>
    </xf>
    <xf numFmtId="0" fontId="1" fillId="2" borderId="87" xfId="0" quotePrefix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2" fontId="1" fillId="0" borderId="38" xfId="0" applyNumberFormat="1" applyFont="1" applyFill="1" applyBorder="1" applyAlignment="1" applyProtection="1">
      <alignment horizontal="center" vertical="center"/>
    </xf>
    <xf numFmtId="0" fontId="1" fillId="0" borderId="57" xfId="0" quotePrefix="1" applyFont="1" applyFill="1" applyBorder="1" applyAlignment="1" applyProtection="1">
      <alignment horizontal="center" vertical="center"/>
    </xf>
    <xf numFmtId="0" fontId="1" fillId="0" borderId="55" xfId="0" quotePrefix="1" applyFont="1" applyFill="1" applyBorder="1" applyAlignment="1" applyProtection="1">
      <alignment horizontal="center" vertical="center"/>
    </xf>
    <xf numFmtId="0" fontId="1" fillId="0" borderId="64" xfId="0" quotePrefix="1" applyFont="1" applyFill="1" applyBorder="1" applyAlignment="1" applyProtection="1">
      <alignment horizontal="center" vertical="center"/>
    </xf>
    <xf numFmtId="2" fontId="1" fillId="0" borderId="55" xfId="0" quotePrefix="1" applyNumberFormat="1" applyFont="1" applyFill="1" applyBorder="1" applyAlignment="1" applyProtection="1">
      <alignment horizontal="center" vertical="center"/>
    </xf>
    <xf numFmtId="2" fontId="1" fillId="0" borderId="105" xfId="0" quotePrefix="1" applyNumberFormat="1" applyFont="1" applyFill="1" applyBorder="1" applyAlignment="1" applyProtection="1">
      <alignment horizontal="center" vertical="center"/>
    </xf>
    <xf numFmtId="0" fontId="1" fillId="2" borderId="41" xfId="0" quotePrefix="1" applyFont="1" applyFill="1" applyBorder="1" applyAlignment="1" applyProtection="1">
      <alignment horizontal="center" vertical="center"/>
    </xf>
    <xf numFmtId="0" fontId="1" fillId="2" borderId="9" xfId="0" quotePrefix="1" applyFont="1" applyFill="1" applyBorder="1" applyAlignment="1" applyProtection="1">
      <alignment horizontal="center" vertical="center"/>
    </xf>
    <xf numFmtId="0" fontId="1" fillId="2" borderId="5" xfId="0" quotePrefix="1" applyFont="1" applyFill="1" applyBorder="1" applyAlignment="1" applyProtection="1">
      <alignment horizontal="center" vertical="center"/>
    </xf>
    <xf numFmtId="2" fontId="1" fillId="2" borderId="9" xfId="0" quotePrefix="1" applyNumberFormat="1" applyFont="1" applyFill="1" applyBorder="1" applyAlignment="1" applyProtection="1">
      <alignment horizontal="center" vertical="center"/>
    </xf>
    <xf numFmtId="2" fontId="1" fillId="2" borderId="42" xfId="0" quotePrefix="1" applyNumberFormat="1" applyFont="1" applyFill="1" applyBorder="1" applyAlignment="1" applyProtection="1">
      <alignment horizontal="center" vertical="center"/>
    </xf>
    <xf numFmtId="3" fontId="1" fillId="2" borderId="26" xfId="0" applyNumberFormat="1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118" xfId="0" applyFont="1" applyFill="1" applyBorder="1" applyAlignment="1" applyProtection="1">
      <alignment horizontal="center" vertical="center"/>
    </xf>
    <xf numFmtId="0" fontId="1" fillId="2" borderId="116" xfId="0" applyFont="1" applyFill="1" applyBorder="1" applyAlignment="1" applyProtection="1">
      <alignment horizontal="center" vertical="center"/>
    </xf>
    <xf numFmtId="2" fontId="1" fillId="2" borderId="39" xfId="0" applyNumberFormat="1" applyFont="1" applyFill="1" applyBorder="1" applyAlignment="1" applyProtection="1">
      <alignment horizontal="center" vertical="center"/>
    </xf>
    <xf numFmtId="0" fontId="1" fillId="0" borderId="133" xfId="0" applyFont="1" applyFill="1" applyBorder="1" applyAlignment="1">
      <alignment horizontal="center" vertical="center" wrapText="1"/>
    </xf>
    <xf numFmtId="2" fontId="1" fillId="0" borderId="134" xfId="0" applyNumberFormat="1" applyFont="1" applyFill="1" applyBorder="1" applyAlignment="1">
      <alignment horizontal="center" vertical="center" wrapText="1"/>
    </xf>
    <xf numFmtId="0" fontId="1" fillId="0" borderId="135" xfId="0" quotePrefix="1" applyFont="1" applyFill="1" applyBorder="1" applyAlignment="1" applyProtection="1">
      <alignment horizontal="center" vertical="center"/>
    </xf>
    <xf numFmtId="2" fontId="1" fillId="0" borderId="136" xfId="0" quotePrefix="1" applyNumberFormat="1" applyFont="1" applyFill="1" applyBorder="1" applyAlignment="1" applyProtection="1">
      <alignment horizontal="center" vertical="center"/>
    </xf>
    <xf numFmtId="0" fontId="1" fillId="2" borderId="137" xfId="0" applyFont="1" applyFill="1" applyBorder="1" applyAlignment="1" applyProtection="1">
      <alignment horizontal="center" vertical="center"/>
    </xf>
    <xf numFmtId="2" fontId="1" fillId="0" borderId="148" xfId="0" applyNumberFormat="1" applyFont="1" applyFill="1" applyBorder="1" applyAlignment="1" applyProtection="1">
      <alignment horizontal="center" vertical="center"/>
    </xf>
    <xf numFmtId="2" fontId="1" fillId="0" borderId="50" xfId="0" quotePrefix="1" applyNumberFormat="1" applyFont="1" applyFill="1" applyBorder="1" applyAlignment="1" applyProtection="1">
      <alignment horizontal="center" vertical="center"/>
    </xf>
    <xf numFmtId="0" fontId="1" fillId="0" borderId="70" xfId="0" quotePrefix="1" applyFont="1" applyFill="1" applyBorder="1" applyAlignment="1" applyProtection="1">
      <alignment horizontal="center" vertical="center"/>
    </xf>
    <xf numFmtId="2" fontId="1" fillId="0" borderId="138" xfId="0" applyNumberFormat="1" applyFont="1" applyFill="1" applyBorder="1" applyAlignment="1" applyProtection="1">
      <alignment horizontal="center" vertical="center"/>
    </xf>
    <xf numFmtId="2" fontId="1" fillId="4" borderId="139" xfId="0" applyNumberFormat="1" applyFont="1" applyFill="1" applyBorder="1" applyAlignment="1" applyProtection="1">
      <alignment horizontal="center" vertical="center"/>
    </xf>
    <xf numFmtId="2" fontId="1" fillId="2" borderId="78" xfId="0" applyNumberFormat="1" applyFont="1" applyFill="1" applyBorder="1" applyAlignment="1" applyProtection="1">
      <alignment horizontal="center" vertical="center"/>
    </xf>
    <xf numFmtId="2" fontId="1" fillId="0" borderId="142" xfId="0" applyNumberFormat="1" applyFont="1" applyFill="1" applyBorder="1" applyAlignment="1" applyProtection="1">
      <alignment horizontal="center" vertical="center"/>
    </xf>
    <xf numFmtId="2" fontId="1" fillId="2" borderId="78" xfId="0" applyNumberFormat="1" applyFont="1" applyFill="1" applyBorder="1" applyAlignment="1" applyProtection="1">
      <alignment horizontal="center" vertical="center" shrinkToFit="1"/>
    </xf>
    <xf numFmtId="2" fontId="1" fillId="3" borderId="138" xfId="1" applyNumberFormat="1" applyFont="1" applyFill="1" applyBorder="1" applyAlignment="1" applyProtection="1">
      <alignment horizontal="center" vertical="center"/>
    </xf>
    <xf numFmtId="2" fontId="1" fillId="3" borderId="50" xfId="1" applyNumberFormat="1" applyFont="1" applyFill="1" applyBorder="1" applyAlignment="1" applyProtection="1">
      <alignment horizontal="center" vertical="center"/>
    </xf>
    <xf numFmtId="2" fontId="1" fillId="0" borderId="140" xfId="0" applyNumberFormat="1" applyFont="1" applyFill="1" applyBorder="1" applyAlignment="1" applyProtection="1">
      <alignment horizontal="center" vertical="center"/>
    </xf>
    <xf numFmtId="2" fontId="1" fillId="0" borderId="141" xfId="0" applyNumberFormat="1" applyFont="1" applyFill="1" applyBorder="1" applyAlignment="1" applyProtection="1">
      <alignment horizontal="center" vertical="center"/>
    </xf>
    <xf numFmtId="2" fontId="1" fillId="0" borderId="50" xfId="0" applyNumberFormat="1" applyFont="1" applyFill="1" applyBorder="1" applyAlignment="1" applyProtection="1">
      <alignment horizontal="center" vertical="center" shrinkToFit="1"/>
    </xf>
    <xf numFmtId="0" fontId="1" fillId="0" borderId="131" xfId="0" applyFont="1" applyFill="1" applyBorder="1" applyAlignment="1" applyProtection="1">
      <alignment horizontal="center" vertical="center"/>
    </xf>
    <xf numFmtId="3" fontId="1" fillId="2" borderId="129" xfId="0" applyNumberFormat="1" applyFont="1" applyFill="1" applyBorder="1" applyAlignment="1" applyProtection="1">
      <alignment horizontal="center" vertical="center"/>
    </xf>
    <xf numFmtId="0" fontId="1" fillId="0" borderId="14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9" xfId="0" quotePrefix="1" applyFont="1" applyFill="1" applyBorder="1" applyAlignment="1" applyProtection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4" xfId="0" applyFont="1" applyBorder="1" applyAlignment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/>
    </xf>
    <xf numFmtId="0" fontId="1" fillId="0" borderId="97" xfId="0" applyFont="1" applyFill="1" applyBorder="1" applyAlignment="1" applyProtection="1">
      <alignment horizontal="center" vertical="center"/>
    </xf>
    <xf numFmtId="0" fontId="1" fillId="0" borderId="100" xfId="0" applyFont="1" applyFill="1" applyBorder="1" applyAlignment="1" applyProtection="1">
      <alignment horizontal="center" vertical="center"/>
    </xf>
    <xf numFmtId="0" fontId="1" fillId="0" borderId="150" xfId="0" quotePrefix="1" applyFont="1" applyFill="1" applyBorder="1" applyAlignment="1" applyProtection="1">
      <alignment horizontal="center" vertical="center"/>
    </xf>
    <xf numFmtId="0" fontId="1" fillId="0" borderId="11" xfId="0" quotePrefix="1" applyFont="1" applyFill="1" applyBorder="1" applyAlignment="1" applyProtection="1">
      <alignment horizontal="center" vertical="center"/>
    </xf>
    <xf numFmtId="0" fontId="1" fillId="0" borderId="138" xfId="0" applyFont="1" applyFill="1" applyBorder="1" applyAlignment="1" applyProtection="1">
      <alignment horizontal="center" vertical="center"/>
    </xf>
    <xf numFmtId="0" fontId="1" fillId="0" borderId="151" xfId="0" quotePrefix="1" applyFont="1" applyFill="1" applyBorder="1" applyAlignment="1" applyProtection="1">
      <alignment horizontal="center" vertical="center"/>
    </xf>
    <xf numFmtId="0" fontId="1" fillId="0" borderId="152" xfId="0" quotePrefix="1" applyFont="1" applyFill="1" applyBorder="1" applyAlignment="1" applyProtection="1">
      <alignment horizontal="center" vertical="center"/>
    </xf>
    <xf numFmtId="0" fontId="1" fillId="0" borderId="50" xfId="0" applyFont="1" applyFill="1" applyBorder="1" applyAlignment="1" applyProtection="1">
      <alignment horizontal="center" vertical="center"/>
    </xf>
    <xf numFmtId="0" fontId="1" fillId="0" borderId="153" xfId="0" applyFont="1" applyBorder="1" applyAlignment="1">
      <alignment horizontal="center" vertical="center" wrapText="1"/>
    </xf>
    <xf numFmtId="0" fontId="1" fillId="4" borderId="46" xfId="0" applyFont="1" applyFill="1" applyBorder="1" applyAlignment="1" applyProtection="1">
      <alignment horizontal="center" vertical="center"/>
    </xf>
    <xf numFmtId="0" fontId="1" fillId="4" borderId="107" xfId="0" applyFont="1" applyFill="1" applyBorder="1" applyAlignment="1" applyProtection="1">
      <alignment horizontal="center" vertical="center"/>
    </xf>
    <xf numFmtId="2" fontId="1" fillId="4" borderId="154" xfId="0" applyNumberFormat="1" applyFont="1" applyFill="1" applyBorder="1" applyAlignment="1" applyProtection="1">
      <alignment horizontal="center" vertical="center"/>
    </xf>
    <xf numFmtId="0" fontId="1" fillId="4" borderId="139" xfId="0" applyFont="1" applyFill="1" applyBorder="1" applyAlignment="1" applyProtection="1">
      <alignment horizontal="center" vertical="center"/>
    </xf>
    <xf numFmtId="0" fontId="1" fillId="2" borderId="78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2" fontId="1" fillId="0" borderId="13" xfId="0" applyNumberFormat="1" applyFont="1" applyFill="1" applyBorder="1" applyAlignment="1" applyProtection="1">
      <alignment horizontal="center" vertical="center"/>
    </xf>
    <xf numFmtId="2" fontId="1" fillId="0" borderId="68" xfId="0" applyNumberFormat="1" applyFont="1" applyFill="1" applyBorder="1" applyAlignment="1" applyProtection="1">
      <alignment horizontal="center" vertical="center"/>
    </xf>
    <xf numFmtId="0" fontId="1" fillId="0" borderId="120" xfId="0" applyFont="1" applyFill="1" applyBorder="1" applyAlignment="1" applyProtection="1">
      <alignment horizontal="center" vertical="center"/>
    </xf>
    <xf numFmtId="0" fontId="1" fillId="0" borderId="114" xfId="0" applyFont="1" applyFill="1" applyBorder="1" applyAlignment="1" applyProtection="1">
      <alignment horizontal="center" vertical="center"/>
    </xf>
    <xf numFmtId="0" fontId="1" fillId="0" borderId="139" xfId="0" applyFont="1" applyFill="1" applyBorder="1" applyAlignment="1" applyProtection="1">
      <alignment horizontal="center" vertical="center"/>
    </xf>
    <xf numFmtId="0" fontId="1" fillId="2" borderId="78" xfId="0" applyFont="1" applyFill="1" applyBorder="1" applyAlignment="1" applyProtection="1">
      <alignment horizontal="center" vertical="center" shrinkToFit="1"/>
    </xf>
    <xf numFmtId="0" fontId="1" fillId="3" borderId="70" xfId="1" applyFont="1" applyFill="1" applyBorder="1" applyAlignment="1" applyProtection="1">
      <alignment horizontal="center" vertical="center"/>
    </xf>
    <xf numFmtId="2" fontId="1" fillId="3" borderId="71" xfId="1" applyNumberFormat="1" applyFont="1" applyFill="1" applyBorder="1" applyAlignment="1" applyProtection="1">
      <alignment horizontal="center" vertical="center"/>
    </xf>
    <xf numFmtId="0" fontId="1" fillId="3" borderId="71" xfId="1" quotePrefix="1" applyFont="1" applyFill="1" applyBorder="1" applyAlignment="1" applyProtection="1">
      <alignment horizontal="center" vertical="center"/>
    </xf>
    <xf numFmtId="0" fontId="1" fillId="3" borderId="73" xfId="1" applyFont="1" applyFill="1" applyBorder="1" applyAlignment="1" applyProtection="1">
      <alignment horizontal="center" vertical="center"/>
    </xf>
    <xf numFmtId="0" fontId="1" fillId="3" borderId="138" xfId="1" applyFont="1" applyFill="1" applyBorder="1" applyAlignment="1" applyProtection="1">
      <alignment horizontal="center" vertical="center"/>
    </xf>
    <xf numFmtId="0" fontId="1" fillId="3" borderId="47" xfId="1" applyFont="1" applyFill="1" applyBorder="1" applyAlignment="1" applyProtection="1">
      <alignment horizontal="center" vertical="center"/>
    </xf>
    <xf numFmtId="0" fontId="1" fillId="3" borderId="50" xfId="1" applyFont="1" applyFill="1" applyBorder="1" applyAlignment="1" applyProtection="1">
      <alignment horizontal="center" vertical="center"/>
    </xf>
    <xf numFmtId="0" fontId="1" fillId="3" borderId="146" xfId="1" applyFont="1" applyFill="1" applyBorder="1" applyAlignment="1" applyProtection="1">
      <alignment horizontal="center" vertical="center"/>
    </xf>
    <xf numFmtId="0" fontId="1" fillId="3" borderId="155" xfId="1" quotePrefix="1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0" fontId="1" fillId="0" borderId="69" xfId="0" quotePrefix="1" applyFont="1" applyFill="1" applyBorder="1" applyAlignment="1" applyProtection="1">
      <alignment horizontal="center" vertical="center"/>
    </xf>
    <xf numFmtId="0" fontId="1" fillId="0" borderId="68" xfId="0" quotePrefix="1" applyFont="1" applyFill="1" applyBorder="1" applyAlignment="1" applyProtection="1">
      <alignment horizontal="center" vertical="center"/>
    </xf>
    <xf numFmtId="0" fontId="1" fillId="0" borderId="91" xfId="0" applyFont="1" applyFill="1" applyBorder="1" applyAlignment="1" applyProtection="1">
      <alignment horizontal="center" vertical="center"/>
    </xf>
    <xf numFmtId="0" fontId="1" fillId="0" borderId="140" xfId="0" applyFont="1" applyFill="1" applyBorder="1" applyAlignment="1" applyProtection="1">
      <alignment horizontal="center" vertical="center"/>
    </xf>
    <xf numFmtId="0" fontId="1" fillId="0" borderId="46" xfId="0" applyFont="1" applyFill="1" applyBorder="1" applyAlignment="1" applyProtection="1">
      <alignment horizontal="center" vertical="center" shrinkToFit="1"/>
    </xf>
    <xf numFmtId="0" fontId="1" fillId="0" borderId="50" xfId="0" applyFont="1" applyFill="1" applyBorder="1" applyAlignment="1" applyProtection="1">
      <alignment horizontal="center" vertical="center" shrinkToFi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42" xfId="0" applyFont="1" applyFill="1" applyBorder="1" applyAlignment="1" applyProtection="1">
      <alignment horizontal="center" vertical="center"/>
    </xf>
    <xf numFmtId="0" fontId="1" fillId="2" borderId="12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center" vertical="center"/>
    </xf>
    <xf numFmtId="0" fontId="1" fillId="0" borderId="122" xfId="0" quotePrefix="1" applyFont="1" applyFill="1" applyBorder="1" applyAlignment="1" applyProtection="1">
      <alignment horizontal="center" vertical="center"/>
    </xf>
    <xf numFmtId="2" fontId="1" fillId="0" borderId="82" xfId="0" quotePrefix="1" applyNumberFormat="1" applyFont="1" applyFill="1" applyBorder="1" applyAlignment="1" applyProtection="1">
      <alignment horizontal="center" vertical="center"/>
    </xf>
    <xf numFmtId="2" fontId="1" fillId="0" borderId="40" xfId="0" applyNumberFormat="1" applyFont="1" applyFill="1" applyBorder="1" applyAlignment="1" applyProtection="1">
      <alignment horizontal="center" vertical="center"/>
    </xf>
    <xf numFmtId="2" fontId="1" fillId="2" borderId="84" xfId="0" quotePrefix="1" applyNumberFormat="1" applyFont="1" applyFill="1" applyBorder="1" applyAlignment="1" applyProtection="1">
      <alignment horizontal="center" vertical="center"/>
    </xf>
    <xf numFmtId="0" fontId="1" fillId="0" borderId="105" xfId="0" quotePrefix="1" applyFont="1" applyFill="1" applyBorder="1" applyAlignment="1" applyProtection="1">
      <alignment horizontal="center" vertical="center"/>
    </xf>
    <xf numFmtId="0" fontId="1" fillId="2" borderId="42" xfId="0" quotePrefix="1" applyFont="1" applyFill="1" applyBorder="1" applyAlignment="1" applyProtection="1">
      <alignment horizontal="center" vertical="center"/>
    </xf>
    <xf numFmtId="3" fontId="1" fillId="2" borderId="118" xfId="0" applyNumberFormat="1" applyFont="1" applyFill="1" applyBorder="1" applyAlignment="1" applyProtection="1">
      <alignment horizontal="center" vertical="center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156" xfId="0" quotePrefix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52" xfId="0" quotePrefix="1" applyNumberFormat="1" applyFont="1" applyFill="1" applyBorder="1" applyAlignment="1" applyProtection="1">
      <alignment horizontal="center" vertical="center"/>
    </xf>
    <xf numFmtId="0" fontId="8" fillId="0" borderId="157" xfId="0" applyFont="1" applyFill="1" applyBorder="1" applyAlignment="1" applyProtection="1">
      <alignment horizontal="left" vertical="center" indent="1"/>
    </xf>
    <xf numFmtId="0" fontId="1" fillId="0" borderId="15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quotePrefix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156" xfId="0" applyFont="1" applyFill="1" applyBorder="1" applyAlignment="1" applyProtection="1">
      <alignment horizontal="center" vertical="center"/>
    </xf>
    <xf numFmtId="2" fontId="1" fillId="0" borderId="46" xfId="0" quotePrefix="1" applyNumberFormat="1" applyFont="1" applyFill="1" applyBorder="1" applyAlignment="1" applyProtection="1">
      <alignment horizontal="center" vertical="center"/>
    </xf>
    <xf numFmtId="2" fontId="1" fillId="0" borderId="71" xfId="0" quotePrefix="1" applyNumberFormat="1" applyFont="1" applyFill="1" applyBorder="1" applyAlignment="1" applyProtection="1">
      <alignment horizontal="center" vertical="center"/>
    </xf>
    <xf numFmtId="0" fontId="1" fillId="3" borderId="70" xfId="1" quotePrefix="1" applyFont="1" applyFill="1" applyBorder="1" applyAlignment="1" applyProtection="1">
      <alignment horizontal="center" vertical="center"/>
    </xf>
    <xf numFmtId="0" fontId="1" fillId="0" borderId="49" xfId="1" applyFont="1" applyFill="1" applyBorder="1" applyAlignment="1" applyProtection="1">
      <alignment horizontal="center" vertical="center"/>
    </xf>
    <xf numFmtId="3" fontId="1" fillId="2" borderId="74" xfId="0" applyNumberFormat="1" applyFont="1" applyFill="1" applyBorder="1" applyAlignment="1" applyProtection="1">
      <alignment horizontal="center" vertical="center"/>
    </xf>
    <xf numFmtId="0" fontId="1" fillId="0" borderId="63" xfId="0" quotePrefix="1" applyFont="1" applyFill="1" applyBorder="1" applyAlignment="1" applyProtection="1">
      <alignment horizontal="center" vertical="center"/>
    </xf>
    <xf numFmtId="0" fontId="1" fillId="0" borderId="62" xfId="0" quotePrefix="1" applyFont="1" applyFill="1" applyBorder="1" applyAlignment="1" applyProtection="1">
      <alignment horizontal="center" vertical="center"/>
    </xf>
    <xf numFmtId="2" fontId="1" fillId="2" borderId="125" xfId="0" applyNumberFormat="1" applyFont="1" applyFill="1" applyBorder="1" applyAlignment="1" applyProtection="1">
      <alignment horizontal="center" vertical="center"/>
    </xf>
    <xf numFmtId="0" fontId="1" fillId="5" borderId="77" xfId="0" applyFont="1" applyFill="1" applyBorder="1" applyAlignment="1">
      <alignment horizontal="center" vertical="center" wrapText="1"/>
    </xf>
    <xf numFmtId="0" fontId="1" fillId="0" borderId="133" xfId="0" applyFont="1" applyBorder="1" applyAlignment="1">
      <alignment horizontal="center" vertical="center" wrapText="1"/>
    </xf>
    <xf numFmtId="2" fontId="1" fillId="0" borderId="134" xfId="0" applyNumberFormat="1" applyFont="1" applyBorder="1" applyAlignment="1">
      <alignment horizontal="center" vertical="center" wrapText="1"/>
    </xf>
    <xf numFmtId="2" fontId="1" fillId="0" borderId="159" xfId="0" quotePrefix="1" applyNumberFormat="1" applyFont="1" applyFill="1" applyBorder="1" applyAlignment="1" applyProtection="1">
      <alignment horizontal="center" vertical="center"/>
    </xf>
    <xf numFmtId="2" fontId="1" fillId="0" borderId="160" xfId="0" quotePrefix="1" applyNumberFormat="1" applyFont="1" applyFill="1" applyBorder="1" applyAlignment="1" applyProtection="1">
      <alignment horizontal="center" vertical="center"/>
    </xf>
    <xf numFmtId="0" fontId="1" fillId="0" borderId="159" xfId="0" quotePrefix="1" applyFont="1" applyFill="1" applyBorder="1" applyAlignment="1" applyProtection="1">
      <alignment horizontal="center" vertical="center"/>
    </xf>
    <xf numFmtId="2" fontId="1" fillId="0" borderId="139" xfId="0" applyNumberFormat="1" applyFont="1" applyFill="1" applyBorder="1" applyAlignment="1" applyProtection="1">
      <alignment horizontal="center" vertical="center"/>
    </xf>
    <xf numFmtId="0" fontId="1" fillId="3" borderId="138" xfId="1" quotePrefix="1" applyFont="1" applyFill="1" applyBorder="1" applyAlignment="1" applyProtection="1">
      <alignment horizontal="center" vertical="center"/>
    </xf>
    <xf numFmtId="2" fontId="1" fillId="0" borderId="50" xfId="1" applyNumberFormat="1" applyFont="1" applyFill="1" applyBorder="1" applyAlignment="1" applyProtection="1">
      <alignment horizontal="center" vertical="center"/>
    </xf>
    <xf numFmtId="0" fontId="1" fillId="0" borderId="99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161" xfId="0" applyFont="1" applyBorder="1" applyAlignment="1">
      <alignment horizontal="center" vertical="center" wrapText="1"/>
    </xf>
    <xf numFmtId="0" fontId="1" fillId="0" borderId="162" xfId="0" quotePrefix="1" applyFont="1" applyFill="1" applyBorder="1" applyAlignment="1" applyProtection="1">
      <alignment horizontal="center" vertical="center"/>
    </xf>
    <xf numFmtId="0" fontId="1" fillId="0" borderId="143" xfId="0" applyFont="1" applyBorder="1" applyAlignment="1">
      <alignment horizontal="center" vertical="center" wrapText="1"/>
    </xf>
    <xf numFmtId="0" fontId="1" fillId="0" borderId="143" xfId="0" quotePrefix="1" applyFont="1" applyFill="1" applyBorder="1" applyAlignment="1" applyProtection="1">
      <alignment horizontal="center" vertical="center"/>
    </xf>
    <xf numFmtId="0" fontId="1" fillId="0" borderId="109" xfId="0" quotePrefix="1" applyFont="1" applyFill="1" applyBorder="1" applyAlignment="1" applyProtection="1">
      <alignment horizontal="center" vertical="center"/>
    </xf>
    <xf numFmtId="0" fontId="1" fillId="0" borderId="163" xfId="0" quotePrefix="1" applyFont="1" applyFill="1" applyBorder="1" applyAlignment="1" applyProtection="1">
      <alignment horizontal="center" vertical="center"/>
    </xf>
    <xf numFmtId="0" fontId="1" fillId="0" borderId="15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136" xfId="0" applyNumberFormat="1" applyFont="1" applyBorder="1" applyAlignment="1">
      <alignment horizontal="center" vertical="center" wrapText="1"/>
    </xf>
    <xf numFmtId="0" fontId="1" fillId="0" borderId="107" xfId="0" quotePrefix="1" applyFont="1" applyFill="1" applyBorder="1" applyAlignment="1" applyProtection="1">
      <alignment horizontal="center" vertical="center"/>
    </xf>
    <xf numFmtId="0" fontId="1" fillId="0" borderId="164" xfId="0" quotePrefix="1" applyFont="1" applyFill="1" applyBorder="1" applyAlignment="1" applyProtection="1">
      <alignment horizontal="center" vertical="center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136" xfId="0" applyFont="1" applyBorder="1" applyAlignment="1">
      <alignment horizontal="center" vertical="center" wrapText="1"/>
    </xf>
    <xf numFmtId="0" fontId="1" fillId="2" borderId="165" xfId="0" applyFont="1" applyFill="1" applyBorder="1" applyAlignment="1" applyProtection="1">
      <alignment horizontal="center" vertical="center"/>
    </xf>
    <xf numFmtId="2" fontId="1" fillId="0" borderId="103" xfId="0" applyNumberFormat="1" applyFont="1" applyFill="1" applyBorder="1" applyAlignment="1" applyProtection="1">
      <alignment horizontal="center" vertical="center"/>
    </xf>
    <xf numFmtId="0" fontId="1" fillId="0" borderId="107" xfId="0" applyFont="1" applyFill="1" applyBorder="1" applyAlignment="1">
      <alignment horizontal="center" vertical="center" wrapText="1"/>
    </xf>
    <xf numFmtId="0" fontId="1" fillId="0" borderId="15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 applyProtection="1">
      <alignment horizontal="center" vertical="center" shrinkToFit="1"/>
    </xf>
    <xf numFmtId="2" fontId="1" fillId="0" borderId="47" xfId="0" applyNumberFormat="1" applyFont="1" applyFill="1" applyBorder="1" applyAlignment="1" applyProtection="1">
      <alignment horizontal="center" vertical="center" shrinkToFit="1"/>
    </xf>
    <xf numFmtId="0" fontId="8" fillId="0" borderId="157" xfId="1" applyFont="1" applyFill="1" applyBorder="1" applyAlignment="1" applyProtection="1">
      <alignment horizontal="left" vertical="center" indent="1"/>
    </xf>
    <xf numFmtId="0" fontId="1" fillId="0" borderId="50" xfId="1" applyFont="1" applyFill="1" applyBorder="1" applyAlignment="1" applyProtection="1">
      <alignment horizontal="center" vertical="center"/>
    </xf>
    <xf numFmtId="2" fontId="1" fillId="0" borderId="161" xfId="0" applyNumberFormat="1" applyFont="1" applyBorder="1" applyAlignment="1">
      <alignment horizontal="center" vertical="center" wrapText="1"/>
    </xf>
    <xf numFmtId="2" fontId="1" fillId="0" borderId="59" xfId="0" quotePrefix="1" applyNumberFormat="1" applyFont="1" applyFill="1" applyBorder="1" applyAlignment="1" applyProtection="1">
      <alignment horizontal="center" vertical="center"/>
    </xf>
    <xf numFmtId="0" fontId="11" fillId="0" borderId="43" xfId="0" applyFont="1" applyFill="1" applyBorder="1" applyAlignment="1" applyProtection="1">
      <alignment horizontal="left" vertical="center" indent="1"/>
    </xf>
    <xf numFmtId="0" fontId="1" fillId="0" borderId="70" xfId="1" applyFont="1" applyFill="1" applyBorder="1" applyAlignment="1" applyProtection="1">
      <alignment horizontal="center" vertical="center"/>
    </xf>
    <xf numFmtId="0" fontId="1" fillId="0" borderId="166" xfId="0" quotePrefix="1" applyFont="1" applyFill="1" applyBorder="1" applyAlignment="1" applyProtection="1">
      <alignment horizontal="center" vertical="center"/>
    </xf>
    <xf numFmtId="0" fontId="1" fillId="0" borderId="167" xfId="0" quotePrefix="1" applyFont="1" applyFill="1" applyBorder="1" applyAlignment="1" applyProtection="1">
      <alignment horizontal="center" vertical="center"/>
    </xf>
    <xf numFmtId="0" fontId="1" fillId="0" borderId="168" xfId="0" applyFont="1" applyBorder="1" applyAlignment="1">
      <alignment horizontal="center" vertical="center" wrapText="1"/>
    </xf>
    <xf numFmtId="2" fontId="1" fillId="0" borderId="169" xfId="0" applyNumberFormat="1" applyFont="1" applyFill="1" applyBorder="1" applyAlignment="1" applyProtection="1">
      <alignment horizontal="center" vertical="center"/>
    </xf>
    <xf numFmtId="0" fontId="1" fillId="0" borderId="49" xfId="1" quotePrefix="1" applyFont="1" applyFill="1" applyBorder="1" applyAlignment="1" applyProtection="1">
      <alignment horizontal="center" vertical="center"/>
    </xf>
    <xf numFmtId="2" fontId="1" fillId="0" borderId="46" xfId="1" quotePrefix="1" applyNumberFormat="1" applyFont="1" applyFill="1" applyBorder="1" applyAlignment="1" applyProtection="1">
      <alignment horizontal="center" vertical="center"/>
    </xf>
    <xf numFmtId="0" fontId="1" fillId="0" borderId="45" xfId="1" quotePrefix="1" applyFont="1" applyFill="1" applyBorder="1" applyAlignment="1" applyProtection="1">
      <alignment horizontal="center" vertical="center"/>
    </xf>
    <xf numFmtId="0" fontId="1" fillId="0" borderId="46" xfId="1" quotePrefix="1" applyFont="1" applyFill="1" applyBorder="1" applyAlignment="1" applyProtection="1">
      <alignment horizontal="center" vertical="center"/>
    </xf>
    <xf numFmtId="0" fontId="1" fillId="2" borderId="170" xfId="0" quotePrefix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0" fontId="1" fillId="0" borderId="171" xfId="0" applyFont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/>
    </xf>
    <xf numFmtId="0" fontId="8" fillId="0" borderId="51" xfId="0" applyFont="1" applyFill="1" applyBorder="1" applyAlignment="1" applyProtection="1">
      <alignment horizontal="left" vertical="center" indent="1"/>
    </xf>
    <xf numFmtId="0" fontId="8" fillId="3" borderId="93" xfId="1" applyFont="1" applyFill="1" applyBorder="1" applyAlignment="1" applyProtection="1">
      <alignment horizontal="left" vertical="center" indent="1"/>
    </xf>
    <xf numFmtId="3" fontId="1" fillId="3" borderId="72" xfId="1" quotePrefix="1" applyNumberFormat="1" applyFont="1" applyFill="1" applyBorder="1" applyAlignment="1" applyProtection="1">
      <alignment horizontal="center" vertical="center"/>
    </xf>
    <xf numFmtId="3" fontId="1" fillId="0" borderId="65" xfId="0" applyNumberFormat="1" applyFont="1" applyBorder="1" applyAlignment="1">
      <alignment horizontal="center" vertical="center" wrapText="1"/>
    </xf>
    <xf numFmtId="2" fontId="1" fillId="3" borderId="71" xfId="1" quotePrefix="1" applyNumberFormat="1" applyFont="1" applyFill="1" applyBorder="1" applyAlignment="1" applyProtection="1">
      <alignment horizontal="center" vertical="center"/>
    </xf>
    <xf numFmtId="2" fontId="1" fillId="0" borderId="68" xfId="0" quotePrefix="1" applyNumberFormat="1" applyFont="1" applyFill="1" applyBorder="1" applyAlignment="1" applyProtection="1">
      <alignment horizontal="center" vertical="center"/>
    </xf>
    <xf numFmtId="0" fontId="1" fillId="4" borderId="154" xfId="0" applyFont="1" applyFill="1" applyBorder="1" applyAlignment="1" applyProtection="1">
      <alignment horizontal="center" vertical="center"/>
    </xf>
    <xf numFmtId="0" fontId="1" fillId="4" borderId="172" xfId="0" quotePrefix="1" applyFont="1" applyFill="1" applyBorder="1" applyAlignment="1" applyProtection="1">
      <alignment horizontal="center" vertical="center"/>
    </xf>
    <xf numFmtId="2" fontId="1" fillId="0" borderId="113" xfId="0" quotePrefix="1" applyNumberFormat="1" applyFont="1" applyFill="1" applyBorder="1" applyAlignment="1" applyProtection="1">
      <alignment horizontal="center" vertical="center"/>
    </xf>
    <xf numFmtId="2" fontId="1" fillId="2" borderId="124" xfId="0" applyNumberFormat="1" applyFont="1" applyFill="1" applyBorder="1" applyAlignment="1" applyProtection="1">
      <alignment horizontal="center" vertical="center"/>
    </xf>
    <xf numFmtId="0" fontId="8" fillId="0" borderId="101" xfId="0" applyFont="1" applyFill="1" applyBorder="1" applyAlignment="1" applyProtection="1">
      <alignment horizontal="left" vertical="center" indent="1"/>
    </xf>
    <xf numFmtId="2" fontId="1" fillId="3" borderId="50" xfId="1" quotePrefix="1" applyNumberFormat="1" applyFont="1" applyFill="1" applyBorder="1" applyAlignment="1" applyProtection="1">
      <alignment horizontal="center" vertical="center"/>
    </xf>
    <xf numFmtId="2" fontId="1" fillId="2" borderId="147" xfId="0" quotePrefix="1" applyNumberFormat="1" applyFont="1" applyFill="1" applyBorder="1" applyAlignment="1" applyProtection="1">
      <alignment horizontal="center" vertical="center"/>
    </xf>
    <xf numFmtId="2" fontId="1" fillId="0" borderId="173" xfId="0" quotePrefix="1" applyNumberFormat="1" applyFont="1" applyFill="1" applyBorder="1" applyAlignment="1" applyProtection="1">
      <alignment horizontal="center" vertical="center"/>
    </xf>
    <xf numFmtId="0" fontId="1" fillId="0" borderId="174" xfId="0" quotePrefix="1" applyFont="1" applyFill="1" applyBorder="1" applyAlignment="1" applyProtection="1">
      <alignment horizontal="center" vertical="center"/>
    </xf>
    <xf numFmtId="2" fontId="1" fillId="2" borderId="116" xfId="0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vertical="center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 wrapText="1"/>
    </xf>
    <xf numFmtId="0" fontId="5" fillId="0" borderId="28" xfId="0" quotePrefix="1" applyFont="1" applyBorder="1" applyAlignment="1">
      <alignment horizontal="center" vertical="center" wrapText="1"/>
    </xf>
    <xf numFmtId="0" fontId="5" fillId="0" borderId="127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shrinkToFit="1"/>
    </xf>
    <xf numFmtId="0" fontId="4" fillId="0" borderId="110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28" xfId="0" applyFont="1" applyBorder="1" applyAlignment="1">
      <alignment horizontal="center" vertical="center" wrapText="1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colors>
    <mruColors>
      <color rgb="FF8D42C6"/>
      <color rgb="FFFFEEDD"/>
      <color rgb="FFFFF5EB"/>
      <color rgb="FFFFF2E5"/>
      <color rgb="FF0000FF"/>
      <color rgb="FFFFEDE7"/>
      <color rgb="FFFFE8E1"/>
      <color rgb="FFFFCCFF"/>
      <color rgb="FFFFF3EB"/>
      <color rgb="FFFFF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80"/>
  <sheetViews>
    <sheetView zoomScaleNormal="100" zoomScaleSheetLayoutView="100" workbookViewId="0">
      <selection activeCell="A2" sqref="A2"/>
    </sheetView>
  </sheetViews>
  <sheetFormatPr defaultRowHeight="15"/>
  <cols>
    <col min="1" max="1" width="35.140625" style="1" customWidth="1"/>
    <col min="2" max="11" width="7.28515625" customWidth="1"/>
  </cols>
  <sheetData>
    <row r="1" spans="1:11" s="4" customFormat="1" ht="25.5" customHeight="1">
      <c r="A1" s="2" t="s">
        <v>152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s="4" customFormat="1" ht="25.5" customHeight="1" thickBot="1">
      <c r="A2" s="362" t="s">
        <v>145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5.5" customHeight="1" thickBot="1">
      <c r="A3" s="363" t="s">
        <v>0</v>
      </c>
      <c r="B3" s="366" t="s">
        <v>87</v>
      </c>
      <c r="C3" s="367"/>
      <c r="D3" s="367"/>
      <c r="E3" s="367"/>
      <c r="F3" s="367"/>
      <c r="G3" s="367"/>
      <c r="H3" s="367"/>
      <c r="I3" s="367"/>
      <c r="J3" s="367"/>
      <c r="K3" s="368"/>
    </row>
    <row r="4" spans="1:11" ht="23.25" customHeight="1" thickBot="1">
      <c r="A4" s="364"/>
      <c r="B4" s="369" t="s">
        <v>78</v>
      </c>
      <c r="C4" s="370"/>
      <c r="D4" s="371" t="s">
        <v>27</v>
      </c>
      <c r="E4" s="372"/>
      <c r="F4" s="371" t="s">
        <v>72</v>
      </c>
      <c r="G4" s="372"/>
      <c r="H4" s="373" t="s">
        <v>79</v>
      </c>
      <c r="I4" s="373"/>
      <c r="J4" s="374" t="s">
        <v>26</v>
      </c>
      <c r="K4" s="375"/>
    </row>
    <row r="5" spans="1:11" ht="37.5" customHeight="1" thickBot="1">
      <c r="A5" s="365"/>
      <c r="B5" s="48" t="s">
        <v>28</v>
      </c>
      <c r="C5" s="14" t="s">
        <v>29</v>
      </c>
      <c r="D5" s="13" t="s">
        <v>28</v>
      </c>
      <c r="E5" s="14" t="s">
        <v>29</v>
      </c>
      <c r="F5" s="38" t="s">
        <v>28</v>
      </c>
      <c r="G5" s="37" t="s">
        <v>29</v>
      </c>
      <c r="H5" s="13" t="s">
        <v>28</v>
      </c>
      <c r="I5" s="15" t="s">
        <v>29</v>
      </c>
      <c r="J5" s="16" t="s">
        <v>28</v>
      </c>
      <c r="K5" s="49" t="s">
        <v>29</v>
      </c>
    </row>
    <row r="6" spans="1:11" s="5" customFormat="1" ht="17.100000000000001" customHeight="1">
      <c r="A6" s="19" t="s">
        <v>1</v>
      </c>
      <c r="B6" s="50"/>
      <c r="C6" s="22"/>
      <c r="D6" s="21"/>
      <c r="E6" s="22"/>
      <c r="F6" s="39"/>
      <c r="G6" s="40"/>
      <c r="H6" s="21"/>
      <c r="I6" s="23"/>
      <c r="J6" s="24"/>
      <c r="K6" s="51"/>
    </row>
    <row r="7" spans="1:11" s="5" customFormat="1" ht="17.100000000000001" customHeight="1">
      <c r="A7" s="7" t="s">
        <v>2</v>
      </c>
      <c r="B7" s="202">
        <v>15</v>
      </c>
      <c r="C7" s="53">
        <v>2.71</v>
      </c>
      <c r="D7" s="52">
        <v>17</v>
      </c>
      <c r="E7" s="53">
        <v>2.63</v>
      </c>
      <c r="F7" s="54" t="s">
        <v>88</v>
      </c>
      <c r="G7" s="55" t="s">
        <v>88</v>
      </c>
      <c r="H7" s="52">
        <v>4</v>
      </c>
      <c r="I7" s="56">
        <v>2.21</v>
      </c>
      <c r="J7" s="57">
        <f>SUM(B7,D7,F7,H7)</f>
        <v>36</v>
      </c>
      <c r="K7" s="203">
        <v>2.62</v>
      </c>
    </row>
    <row r="8" spans="1:11" s="5" customFormat="1" ht="17.100000000000001" customHeight="1">
      <c r="A8" s="8" t="s">
        <v>32</v>
      </c>
      <c r="B8" s="204" t="s">
        <v>88</v>
      </c>
      <c r="C8" s="59" t="s">
        <v>88</v>
      </c>
      <c r="D8" s="58" t="s">
        <v>88</v>
      </c>
      <c r="E8" s="59" t="s">
        <v>88</v>
      </c>
      <c r="F8" s="58" t="s">
        <v>88</v>
      </c>
      <c r="G8" s="59" t="s">
        <v>88</v>
      </c>
      <c r="H8" s="58" t="s">
        <v>88</v>
      </c>
      <c r="I8" s="59" t="s">
        <v>88</v>
      </c>
      <c r="J8" s="60" t="s">
        <v>88</v>
      </c>
      <c r="K8" s="205" t="s">
        <v>88</v>
      </c>
    </row>
    <row r="9" spans="1:11" s="5" customFormat="1" ht="17.100000000000001" customHeight="1">
      <c r="A9" s="8" t="s">
        <v>33</v>
      </c>
      <c r="B9" s="204" t="s">
        <v>88</v>
      </c>
      <c r="C9" s="59" t="s">
        <v>88</v>
      </c>
      <c r="D9" s="58" t="s">
        <v>88</v>
      </c>
      <c r="E9" s="59" t="s">
        <v>88</v>
      </c>
      <c r="F9" s="58" t="s">
        <v>88</v>
      </c>
      <c r="G9" s="59" t="s">
        <v>88</v>
      </c>
      <c r="H9" s="58" t="s">
        <v>88</v>
      </c>
      <c r="I9" s="59" t="s">
        <v>88</v>
      </c>
      <c r="J9" s="60" t="s">
        <v>88</v>
      </c>
      <c r="K9" s="205" t="s">
        <v>88</v>
      </c>
    </row>
    <row r="10" spans="1:11" s="5" customFormat="1" ht="17.100000000000001" customHeight="1">
      <c r="A10" s="9" t="s">
        <v>34</v>
      </c>
      <c r="B10" s="204" t="s">
        <v>88</v>
      </c>
      <c r="C10" s="59" t="s">
        <v>88</v>
      </c>
      <c r="D10" s="58" t="s">
        <v>88</v>
      </c>
      <c r="E10" s="59" t="s">
        <v>88</v>
      </c>
      <c r="F10" s="58" t="s">
        <v>88</v>
      </c>
      <c r="G10" s="59" t="s">
        <v>88</v>
      </c>
      <c r="H10" s="58" t="s">
        <v>88</v>
      </c>
      <c r="I10" s="59" t="s">
        <v>88</v>
      </c>
      <c r="J10" s="60" t="s">
        <v>88</v>
      </c>
      <c r="K10" s="205" t="s">
        <v>88</v>
      </c>
    </row>
    <row r="11" spans="1:11" s="5" customFormat="1" ht="17.100000000000001" customHeight="1">
      <c r="A11" s="9" t="s">
        <v>35</v>
      </c>
      <c r="B11" s="204" t="s">
        <v>88</v>
      </c>
      <c r="C11" s="59" t="s">
        <v>88</v>
      </c>
      <c r="D11" s="58" t="s">
        <v>88</v>
      </c>
      <c r="E11" s="59" t="s">
        <v>88</v>
      </c>
      <c r="F11" s="58" t="s">
        <v>88</v>
      </c>
      <c r="G11" s="59" t="s">
        <v>88</v>
      </c>
      <c r="H11" s="58" t="s">
        <v>88</v>
      </c>
      <c r="I11" s="59" t="s">
        <v>88</v>
      </c>
      <c r="J11" s="60" t="s">
        <v>88</v>
      </c>
      <c r="K11" s="205" t="s">
        <v>88</v>
      </c>
    </row>
    <row r="12" spans="1:11" s="5" customFormat="1" ht="17.100000000000001" customHeight="1">
      <c r="A12" s="7" t="s">
        <v>36</v>
      </c>
      <c r="B12" s="204" t="s">
        <v>88</v>
      </c>
      <c r="C12" s="59" t="s">
        <v>88</v>
      </c>
      <c r="D12" s="58" t="s">
        <v>88</v>
      </c>
      <c r="E12" s="59" t="s">
        <v>88</v>
      </c>
      <c r="F12" s="58" t="s">
        <v>88</v>
      </c>
      <c r="G12" s="59" t="s">
        <v>88</v>
      </c>
      <c r="H12" s="58" t="s">
        <v>88</v>
      </c>
      <c r="I12" s="59" t="s">
        <v>88</v>
      </c>
      <c r="J12" s="60" t="s">
        <v>88</v>
      </c>
      <c r="K12" s="205" t="s">
        <v>88</v>
      </c>
    </row>
    <row r="13" spans="1:11" s="5" customFormat="1" ht="17.100000000000001" customHeight="1" thickBot="1">
      <c r="A13" s="12" t="s">
        <v>3</v>
      </c>
      <c r="B13" s="206">
        <f>SUM(B7:B12)</f>
        <v>15</v>
      </c>
      <c r="C13" s="63">
        <v>2.71</v>
      </c>
      <c r="D13" s="62">
        <f>SUM(D7:D12)</f>
        <v>17</v>
      </c>
      <c r="E13" s="63">
        <v>2.63</v>
      </c>
      <c r="F13" s="64" t="s">
        <v>88</v>
      </c>
      <c r="G13" s="65" t="s">
        <v>88</v>
      </c>
      <c r="H13" s="62">
        <f>SUM(H7:H12)</f>
        <v>4</v>
      </c>
      <c r="I13" s="66">
        <v>2.21</v>
      </c>
      <c r="J13" s="62">
        <f>SUM(J7:J12)</f>
        <v>36</v>
      </c>
      <c r="K13" s="201">
        <v>2.62</v>
      </c>
    </row>
    <row r="14" spans="1:11" s="5" customFormat="1" ht="17.100000000000001" customHeight="1">
      <c r="A14" s="19" t="s">
        <v>4</v>
      </c>
      <c r="B14" s="67"/>
      <c r="C14" s="68"/>
      <c r="D14" s="69"/>
      <c r="E14" s="70"/>
      <c r="F14" s="71"/>
      <c r="G14" s="72"/>
      <c r="H14" s="69"/>
      <c r="I14" s="73"/>
      <c r="J14" s="71"/>
      <c r="K14" s="175"/>
    </row>
    <row r="15" spans="1:11" s="5" customFormat="1" ht="17.100000000000001" customHeight="1">
      <c r="A15" s="30" t="s">
        <v>63</v>
      </c>
      <c r="B15" s="74">
        <v>1</v>
      </c>
      <c r="C15" s="75">
        <v>2.35</v>
      </c>
      <c r="D15" s="76" t="s">
        <v>88</v>
      </c>
      <c r="E15" s="75" t="s">
        <v>88</v>
      </c>
      <c r="F15" s="76" t="s">
        <v>88</v>
      </c>
      <c r="G15" s="75" t="s">
        <v>88</v>
      </c>
      <c r="H15" s="77">
        <v>1</v>
      </c>
      <c r="I15" s="78">
        <v>1.97</v>
      </c>
      <c r="J15" s="79">
        <f>SUM(B15,D15,F15,H15)</f>
        <v>2</v>
      </c>
      <c r="K15" s="207">
        <v>2.16</v>
      </c>
    </row>
    <row r="16" spans="1:11" s="5" customFormat="1" ht="17.100000000000001" customHeight="1">
      <c r="A16" s="26" t="s">
        <v>64</v>
      </c>
      <c r="B16" s="80">
        <v>22</v>
      </c>
      <c r="C16" s="81">
        <v>2.4700000000000002</v>
      </c>
      <c r="D16" s="82">
        <v>30</v>
      </c>
      <c r="E16" s="83">
        <v>2.2799999999999998</v>
      </c>
      <c r="F16" s="84" t="s">
        <v>88</v>
      </c>
      <c r="G16" s="81" t="s">
        <v>88</v>
      </c>
      <c r="H16" s="82">
        <v>6</v>
      </c>
      <c r="I16" s="85">
        <v>2.14</v>
      </c>
      <c r="J16" s="86">
        <f t="shared" ref="J16:J19" si="0">SUM(B16,D16,F16,H16)</f>
        <v>58</v>
      </c>
      <c r="K16" s="99">
        <v>2.34</v>
      </c>
    </row>
    <row r="17" spans="1:11" s="5" customFormat="1" ht="17.100000000000001" customHeight="1">
      <c r="A17" s="87" t="s">
        <v>65</v>
      </c>
      <c r="B17" s="80">
        <v>27</v>
      </c>
      <c r="C17" s="81">
        <v>2.62</v>
      </c>
      <c r="D17" s="82">
        <v>9</v>
      </c>
      <c r="E17" s="83">
        <v>2.33</v>
      </c>
      <c r="F17" s="84" t="s">
        <v>88</v>
      </c>
      <c r="G17" s="81" t="s">
        <v>88</v>
      </c>
      <c r="H17" s="84">
        <v>2</v>
      </c>
      <c r="I17" s="81">
        <v>2.63</v>
      </c>
      <c r="J17" s="86">
        <f t="shared" si="0"/>
        <v>38</v>
      </c>
      <c r="K17" s="99">
        <v>2.5499999999999998</v>
      </c>
    </row>
    <row r="18" spans="1:11" s="5" customFormat="1" ht="17.100000000000001" customHeight="1">
      <c r="A18" s="26" t="s">
        <v>66</v>
      </c>
      <c r="B18" s="80">
        <v>6</v>
      </c>
      <c r="C18" s="81">
        <v>2.79</v>
      </c>
      <c r="D18" s="82">
        <v>8</v>
      </c>
      <c r="E18" s="83">
        <v>2.2400000000000002</v>
      </c>
      <c r="F18" s="84" t="s">
        <v>88</v>
      </c>
      <c r="G18" s="81" t="s">
        <v>88</v>
      </c>
      <c r="H18" s="84" t="s">
        <v>88</v>
      </c>
      <c r="I18" s="81" t="s">
        <v>88</v>
      </c>
      <c r="J18" s="86">
        <f t="shared" si="0"/>
        <v>14</v>
      </c>
      <c r="K18" s="99">
        <v>2.48</v>
      </c>
    </row>
    <row r="19" spans="1:11" s="5" customFormat="1" ht="17.100000000000001" customHeight="1">
      <c r="A19" s="26" t="s">
        <v>67</v>
      </c>
      <c r="B19" s="80">
        <v>8</v>
      </c>
      <c r="C19" s="81">
        <v>2.5099999999999998</v>
      </c>
      <c r="D19" s="84">
        <v>11</v>
      </c>
      <c r="E19" s="81">
        <v>2.62</v>
      </c>
      <c r="F19" s="84" t="s">
        <v>88</v>
      </c>
      <c r="G19" s="81" t="s">
        <v>88</v>
      </c>
      <c r="H19" s="84">
        <v>1</v>
      </c>
      <c r="I19" s="81">
        <v>2.88</v>
      </c>
      <c r="J19" s="86">
        <f t="shared" si="0"/>
        <v>20</v>
      </c>
      <c r="K19" s="208">
        <v>2.59</v>
      </c>
    </row>
    <row r="20" spans="1:11" s="5" customFormat="1" ht="17.100000000000001" customHeight="1">
      <c r="A20" s="25" t="s">
        <v>68</v>
      </c>
      <c r="B20" s="80" t="s">
        <v>88</v>
      </c>
      <c r="C20" s="81" t="s">
        <v>88</v>
      </c>
      <c r="D20" s="84" t="s">
        <v>88</v>
      </c>
      <c r="E20" s="81" t="s">
        <v>88</v>
      </c>
      <c r="F20" s="84" t="s">
        <v>88</v>
      </c>
      <c r="G20" s="81" t="s">
        <v>88</v>
      </c>
      <c r="H20" s="84" t="s">
        <v>88</v>
      </c>
      <c r="I20" s="81" t="s">
        <v>88</v>
      </c>
      <c r="J20" s="88" t="s">
        <v>88</v>
      </c>
      <c r="K20" s="208" t="s">
        <v>88</v>
      </c>
    </row>
    <row r="21" spans="1:11" s="5" customFormat="1" ht="17.100000000000001" customHeight="1">
      <c r="A21" s="20" t="s">
        <v>30</v>
      </c>
      <c r="B21" s="89">
        <f>SUM(B15:B20)</f>
        <v>64</v>
      </c>
      <c r="C21" s="90">
        <v>2.56</v>
      </c>
      <c r="D21" s="91">
        <f>SUM(D15:D20)</f>
        <v>58</v>
      </c>
      <c r="E21" s="92">
        <v>2.35</v>
      </c>
      <c r="F21" s="93" t="s">
        <v>88</v>
      </c>
      <c r="G21" s="94" t="s">
        <v>88</v>
      </c>
      <c r="H21" s="91">
        <f>SUM(H15:H20)</f>
        <v>10</v>
      </c>
      <c r="I21" s="95">
        <v>2.29</v>
      </c>
      <c r="J21" s="91">
        <f>SUM(J15:J20)</f>
        <v>132</v>
      </c>
      <c r="K21" s="96">
        <v>2.4500000000000002</v>
      </c>
    </row>
    <row r="22" spans="1:11" s="5" customFormat="1" ht="17.100000000000001" customHeight="1">
      <c r="A22" s="25" t="s">
        <v>69</v>
      </c>
      <c r="B22" s="97">
        <v>16</v>
      </c>
      <c r="C22" s="98">
        <v>2.61</v>
      </c>
      <c r="D22" s="84">
        <v>10</v>
      </c>
      <c r="E22" s="81">
        <v>2.61</v>
      </c>
      <c r="F22" s="84" t="s">
        <v>88</v>
      </c>
      <c r="G22" s="81" t="s">
        <v>88</v>
      </c>
      <c r="H22" s="84">
        <v>2</v>
      </c>
      <c r="I22" s="81">
        <v>2.19</v>
      </c>
      <c r="J22" s="86">
        <f t="shared" ref="J22:J24" si="1">SUM(B22,D22,F22,H22)</f>
        <v>28</v>
      </c>
      <c r="K22" s="99">
        <v>2.58</v>
      </c>
    </row>
    <row r="23" spans="1:11" s="5" customFormat="1" ht="17.100000000000001" customHeight="1">
      <c r="A23" s="25" t="s">
        <v>70</v>
      </c>
      <c r="B23" s="97">
        <v>13</v>
      </c>
      <c r="C23" s="98">
        <v>2.99</v>
      </c>
      <c r="D23" s="84">
        <v>8</v>
      </c>
      <c r="E23" s="81">
        <v>2.59</v>
      </c>
      <c r="F23" s="84" t="s">
        <v>88</v>
      </c>
      <c r="G23" s="81" t="s">
        <v>88</v>
      </c>
      <c r="H23" s="84">
        <v>1</v>
      </c>
      <c r="I23" s="81">
        <v>2.2599999999999998</v>
      </c>
      <c r="J23" s="86">
        <f t="shared" ref="J23" si="2">SUM(B23,D23,F23,H23)</f>
        <v>22</v>
      </c>
      <c r="K23" s="99">
        <v>2.81</v>
      </c>
    </row>
    <row r="24" spans="1:11" s="5" customFormat="1" ht="17.100000000000001" customHeight="1">
      <c r="A24" s="100" t="s">
        <v>71</v>
      </c>
      <c r="B24" s="209">
        <v>5</v>
      </c>
      <c r="C24" s="55">
        <v>2.86</v>
      </c>
      <c r="D24" s="101">
        <v>6</v>
      </c>
      <c r="E24" s="102">
        <v>2.57</v>
      </c>
      <c r="F24" s="54" t="s">
        <v>88</v>
      </c>
      <c r="G24" s="55" t="s">
        <v>88</v>
      </c>
      <c r="H24" s="101">
        <v>5</v>
      </c>
      <c r="I24" s="103">
        <v>2.4</v>
      </c>
      <c r="J24" s="104">
        <f t="shared" si="1"/>
        <v>16</v>
      </c>
      <c r="K24" s="210">
        <v>2.61</v>
      </c>
    </row>
    <row r="25" spans="1:11" s="5" customFormat="1" ht="17.100000000000001" customHeight="1">
      <c r="A25" s="27" t="s">
        <v>31</v>
      </c>
      <c r="B25" s="105">
        <f>SUM(B22:B24)</f>
        <v>34</v>
      </c>
      <c r="C25" s="106">
        <v>2.79</v>
      </c>
      <c r="D25" s="107">
        <f>SUM(D22:D24)</f>
        <v>24</v>
      </c>
      <c r="E25" s="108">
        <v>2.59</v>
      </c>
      <c r="F25" s="93" t="s">
        <v>88</v>
      </c>
      <c r="G25" s="94" t="s">
        <v>88</v>
      </c>
      <c r="H25" s="107">
        <f>SUM(H22:H24)</f>
        <v>8</v>
      </c>
      <c r="I25" s="108">
        <v>2.33</v>
      </c>
      <c r="J25" s="107">
        <f>SUM(J22:J24)</f>
        <v>66</v>
      </c>
      <c r="K25" s="211">
        <v>2.66</v>
      </c>
    </row>
    <row r="26" spans="1:11" s="5" customFormat="1" ht="17.100000000000001" customHeight="1" thickBot="1">
      <c r="A26" s="28" t="s">
        <v>5</v>
      </c>
      <c r="B26" s="109">
        <f>SUM(B25,B21)</f>
        <v>98</v>
      </c>
      <c r="C26" s="110">
        <v>2.64</v>
      </c>
      <c r="D26" s="111">
        <f>SUM(D25,D21)</f>
        <v>82</v>
      </c>
      <c r="E26" s="112">
        <v>2.42</v>
      </c>
      <c r="F26" s="64" t="s">
        <v>88</v>
      </c>
      <c r="G26" s="65" t="s">
        <v>88</v>
      </c>
      <c r="H26" s="111">
        <f>SUM(H25,H21)</f>
        <v>18</v>
      </c>
      <c r="I26" s="110">
        <v>2.31</v>
      </c>
      <c r="J26" s="111">
        <f>SUM(J25,J21)</f>
        <v>198</v>
      </c>
      <c r="K26" s="212">
        <v>2.52</v>
      </c>
    </row>
    <row r="27" spans="1:11" s="5" customFormat="1" ht="17.100000000000001" customHeight="1">
      <c r="A27" s="19" t="s">
        <v>6</v>
      </c>
      <c r="B27" s="113"/>
      <c r="C27" s="70"/>
      <c r="D27" s="69"/>
      <c r="E27" s="70"/>
      <c r="F27" s="71"/>
      <c r="G27" s="72"/>
      <c r="H27" s="69"/>
      <c r="I27" s="73"/>
      <c r="J27" s="114"/>
      <c r="K27" s="175"/>
    </row>
    <row r="28" spans="1:11" s="5" customFormat="1" ht="17.100000000000001" customHeight="1">
      <c r="A28" s="7" t="s">
        <v>7</v>
      </c>
      <c r="B28" s="115">
        <v>44</v>
      </c>
      <c r="C28" s="116">
        <v>2.75</v>
      </c>
      <c r="D28" s="101">
        <v>18</v>
      </c>
      <c r="E28" s="116">
        <v>2.4900000000000002</v>
      </c>
      <c r="F28" s="84" t="s">
        <v>88</v>
      </c>
      <c r="G28" s="81" t="s">
        <v>88</v>
      </c>
      <c r="H28" s="84">
        <v>12</v>
      </c>
      <c r="I28" s="81">
        <v>2.37</v>
      </c>
      <c r="J28" s="117">
        <f t="shared" ref="J28:J30" si="3">SUM(B28,D28,F28,H28)</f>
        <v>74</v>
      </c>
      <c r="K28" s="118">
        <v>2.62</v>
      </c>
    </row>
    <row r="29" spans="1:11" s="5" customFormat="1" ht="17.100000000000001" customHeight="1">
      <c r="A29" s="9" t="s">
        <v>8</v>
      </c>
      <c r="B29" s="97">
        <v>31</v>
      </c>
      <c r="C29" s="98">
        <v>2.5299999999999998</v>
      </c>
      <c r="D29" s="82">
        <v>24</v>
      </c>
      <c r="E29" s="98">
        <v>2.3199999999999998</v>
      </c>
      <c r="F29" s="84" t="s">
        <v>88</v>
      </c>
      <c r="G29" s="81" t="s">
        <v>88</v>
      </c>
      <c r="H29" s="119">
        <v>12</v>
      </c>
      <c r="I29" s="120">
        <v>2.15</v>
      </c>
      <c r="J29" s="121">
        <f t="shared" si="3"/>
        <v>67</v>
      </c>
      <c r="K29" s="122">
        <v>2.39</v>
      </c>
    </row>
    <row r="30" spans="1:11" s="5" customFormat="1" ht="17.100000000000001" customHeight="1">
      <c r="A30" s="7" t="s">
        <v>9</v>
      </c>
      <c r="B30" s="123">
        <v>19</v>
      </c>
      <c r="C30" s="124">
        <v>2.64</v>
      </c>
      <c r="D30" s="125">
        <v>20</v>
      </c>
      <c r="E30" s="124">
        <v>2.5499999999999998</v>
      </c>
      <c r="F30" s="84" t="s">
        <v>88</v>
      </c>
      <c r="G30" s="81" t="s">
        <v>88</v>
      </c>
      <c r="H30" s="126">
        <v>3</v>
      </c>
      <c r="I30" s="127">
        <v>2.4700000000000002</v>
      </c>
      <c r="J30" s="128">
        <f t="shared" si="3"/>
        <v>42</v>
      </c>
      <c r="K30" s="213">
        <v>2.59</v>
      </c>
    </row>
    <row r="31" spans="1:11" s="5" customFormat="1" ht="17.100000000000001" customHeight="1" thickBot="1">
      <c r="A31" s="29" t="s">
        <v>10</v>
      </c>
      <c r="B31" s="129">
        <f>SUM(B28:B30)</f>
        <v>94</v>
      </c>
      <c r="C31" s="130">
        <v>2.66</v>
      </c>
      <c r="D31" s="131">
        <f>SUM(D28:D30)</f>
        <v>62</v>
      </c>
      <c r="E31" s="130">
        <v>2.44</v>
      </c>
      <c r="F31" s="64" t="s">
        <v>88</v>
      </c>
      <c r="G31" s="132" t="s">
        <v>88</v>
      </c>
      <c r="H31" s="131">
        <f>SUM(H28:H30)</f>
        <v>27</v>
      </c>
      <c r="I31" s="133">
        <v>2.2799999999999998</v>
      </c>
      <c r="J31" s="131">
        <f>SUM(J28:J30)</f>
        <v>183</v>
      </c>
      <c r="K31" s="214">
        <v>2.5299999999999998</v>
      </c>
    </row>
    <row r="32" spans="1:11" s="5" customFormat="1" ht="17.100000000000001" customHeight="1">
      <c r="A32" s="19" t="s">
        <v>11</v>
      </c>
      <c r="B32" s="113"/>
      <c r="C32" s="70"/>
      <c r="D32" s="69"/>
      <c r="E32" s="70"/>
      <c r="F32" s="71"/>
      <c r="G32" s="72"/>
      <c r="H32" s="69"/>
      <c r="I32" s="73"/>
      <c r="J32" s="114"/>
      <c r="K32" s="175"/>
    </row>
    <row r="33" spans="1:11" s="5" customFormat="1" ht="17.100000000000001" customHeight="1">
      <c r="A33" s="41" t="s">
        <v>12</v>
      </c>
      <c r="B33" s="134">
        <v>40</v>
      </c>
      <c r="C33" s="135">
        <v>2.4300000000000002</v>
      </c>
      <c r="D33" s="136">
        <v>20</v>
      </c>
      <c r="E33" s="137">
        <v>2.15</v>
      </c>
      <c r="F33" s="84" t="s">
        <v>88</v>
      </c>
      <c r="G33" s="81" t="s">
        <v>88</v>
      </c>
      <c r="H33" s="138">
        <v>12</v>
      </c>
      <c r="I33" s="139">
        <v>2.08</v>
      </c>
      <c r="J33" s="140">
        <f>SUM(B33,D33,F33,H33)</f>
        <v>72</v>
      </c>
      <c r="K33" s="215">
        <v>2.29</v>
      </c>
    </row>
    <row r="34" spans="1:11" s="5" customFormat="1" ht="17.100000000000001" customHeight="1">
      <c r="A34" s="31" t="s">
        <v>37</v>
      </c>
      <c r="B34" s="80" t="s">
        <v>88</v>
      </c>
      <c r="C34" s="81" t="s">
        <v>88</v>
      </c>
      <c r="D34" s="84" t="s">
        <v>88</v>
      </c>
      <c r="E34" s="81" t="s">
        <v>88</v>
      </c>
      <c r="F34" s="84" t="s">
        <v>88</v>
      </c>
      <c r="G34" s="81" t="s">
        <v>88</v>
      </c>
      <c r="H34" s="84" t="s">
        <v>88</v>
      </c>
      <c r="I34" s="81" t="s">
        <v>88</v>
      </c>
      <c r="J34" s="141" t="s">
        <v>88</v>
      </c>
      <c r="K34" s="180" t="s">
        <v>88</v>
      </c>
    </row>
    <row r="35" spans="1:11" s="5" customFormat="1" ht="17.100000000000001" customHeight="1">
      <c r="A35" s="32" t="s">
        <v>38</v>
      </c>
      <c r="B35" s="143">
        <v>10</v>
      </c>
      <c r="C35" s="144">
        <v>2.61</v>
      </c>
      <c r="D35" s="145">
        <v>14</v>
      </c>
      <c r="E35" s="146">
        <v>2.13</v>
      </c>
      <c r="F35" s="84" t="s">
        <v>88</v>
      </c>
      <c r="G35" s="81" t="s">
        <v>88</v>
      </c>
      <c r="H35" s="145">
        <v>9</v>
      </c>
      <c r="I35" s="147">
        <v>2.11</v>
      </c>
      <c r="J35" s="148">
        <f t="shared" ref="J35:J55" si="4">SUM(B35,D35,F35,H35)</f>
        <v>33</v>
      </c>
      <c r="K35" s="216">
        <v>2.27</v>
      </c>
    </row>
    <row r="36" spans="1:11" s="5" customFormat="1" ht="17.100000000000001" customHeight="1">
      <c r="A36" s="32" t="s">
        <v>39</v>
      </c>
      <c r="B36" s="80" t="s">
        <v>88</v>
      </c>
      <c r="C36" s="81" t="s">
        <v>88</v>
      </c>
      <c r="D36" s="84" t="s">
        <v>88</v>
      </c>
      <c r="E36" s="81" t="s">
        <v>88</v>
      </c>
      <c r="F36" s="84" t="s">
        <v>88</v>
      </c>
      <c r="G36" s="81" t="s">
        <v>88</v>
      </c>
      <c r="H36" s="145">
        <v>1</v>
      </c>
      <c r="I36" s="147">
        <v>1.86</v>
      </c>
      <c r="J36" s="148">
        <f t="shared" si="4"/>
        <v>1</v>
      </c>
      <c r="K36" s="216">
        <v>1.86</v>
      </c>
    </row>
    <row r="37" spans="1:11" s="5" customFormat="1" ht="17.100000000000001" customHeight="1">
      <c r="A37" s="32" t="s">
        <v>40</v>
      </c>
      <c r="B37" s="143">
        <v>29</v>
      </c>
      <c r="C37" s="144">
        <v>2.5099999999999998</v>
      </c>
      <c r="D37" s="145">
        <v>18</v>
      </c>
      <c r="E37" s="146">
        <v>2.2999999999999998</v>
      </c>
      <c r="F37" s="84" t="s">
        <v>88</v>
      </c>
      <c r="G37" s="81" t="s">
        <v>88</v>
      </c>
      <c r="H37" s="145">
        <v>21</v>
      </c>
      <c r="I37" s="147">
        <v>2.29</v>
      </c>
      <c r="J37" s="148">
        <f t="shared" si="4"/>
        <v>68</v>
      </c>
      <c r="K37" s="216">
        <v>2.38</v>
      </c>
    </row>
    <row r="38" spans="1:11" s="5" customFormat="1" ht="17.100000000000001" customHeight="1">
      <c r="A38" s="32" t="s">
        <v>41</v>
      </c>
      <c r="B38" s="143">
        <v>49</v>
      </c>
      <c r="C38" s="144">
        <v>2.79</v>
      </c>
      <c r="D38" s="84">
        <v>16</v>
      </c>
      <c r="E38" s="81">
        <v>2.62</v>
      </c>
      <c r="F38" s="84" t="s">
        <v>88</v>
      </c>
      <c r="G38" s="81" t="s">
        <v>88</v>
      </c>
      <c r="H38" s="84">
        <v>3</v>
      </c>
      <c r="I38" s="81">
        <v>2.23</v>
      </c>
      <c r="J38" s="148">
        <f t="shared" si="4"/>
        <v>68</v>
      </c>
      <c r="K38" s="216">
        <v>2.72</v>
      </c>
    </row>
    <row r="39" spans="1:11" s="5" customFormat="1" ht="17.100000000000001" customHeight="1">
      <c r="A39" s="32" t="s">
        <v>42</v>
      </c>
      <c r="B39" s="143">
        <v>17</v>
      </c>
      <c r="C39" s="144">
        <v>2.85</v>
      </c>
      <c r="D39" s="145">
        <v>5</v>
      </c>
      <c r="E39" s="146">
        <v>2.71</v>
      </c>
      <c r="F39" s="84" t="s">
        <v>88</v>
      </c>
      <c r="G39" s="81" t="s">
        <v>88</v>
      </c>
      <c r="H39" s="84" t="s">
        <v>88</v>
      </c>
      <c r="I39" s="81" t="s">
        <v>88</v>
      </c>
      <c r="J39" s="148">
        <f t="shared" si="4"/>
        <v>22</v>
      </c>
      <c r="K39" s="216">
        <v>2.82</v>
      </c>
    </row>
    <row r="40" spans="1:11" s="5" customFormat="1" ht="17.100000000000001" customHeight="1">
      <c r="A40" s="32" t="s">
        <v>43</v>
      </c>
      <c r="B40" s="143">
        <v>49</v>
      </c>
      <c r="C40" s="144">
        <v>2.74</v>
      </c>
      <c r="D40" s="145">
        <v>20</v>
      </c>
      <c r="E40" s="146">
        <v>2.65</v>
      </c>
      <c r="F40" s="84" t="s">
        <v>88</v>
      </c>
      <c r="G40" s="81" t="s">
        <v>88</v>
      </c>
      <c r="H40" s="84">
        <v>4</v>
      </c>
      <c r="I40" s="81">
        <v>2.33</v>
      </c>
      <c r="J40" s="148">
        <f t="shared" si="4"/>
        <v>73</v>
      </c>
      <c r="K40" s="216">
        <v>2.7</v>
      </c>
    </row>
    <row r="41" spans="1:11" s="5" customFormat="1" ht="17.100000000000001" customHeight="1">
      <c r="A41" s="32" t="s">
        <v>44</v>
      </c>
      <c r="B41" s="143">
        <v>34</v>
      </c>
      <c r="C41" s="146">
        <v>2.52</v>
      </c>
      <c r="D41" s="145">
        <v>14</v>
      </c>
      <c r="E41" s="146">
        <v>2.2200000000000002</v>
      </c>
      <c r="F41" s="84" t="s">
        <v>88</v>
      </c>
      <c r="G41" s="81" t="s">
        <v>88</v>
      </c>
      <c r="H41" s="145">
        <v>14</v>
      </c>
      <c r="I41" s="147">
        <v>2.2400000000000002</v>
      </c>
      <c r="J41" s="148">
        <f t="shared" si="4"/>
        <v>62</v>
      </c>
      <c r="K41" s="216">
        <v>2.39</v>
      </c>
    </row>
    <row r="42" spans="1:11" s="5" customFormat="1" ht="17.100000000000001" customHeight="1">
      <c r="A42" s="32" t="s">
        <v>45</v>
      </c>
      <c r="B42" s="80">
        <v>44</v>
      </c>
      <c r="C42" s="81">
        <v>2.68</v>
      </c>
      <c r="D42" s="84">
        <v>17</v>
      </c>
      <c r="E42" s="81">
        <v>2.56</v>
      </c>
      <c r="F42" s="84" t="s">
        <v>88</v>
      </c>
      <c r="G42" s="81" t="s">
        <v>88</v>
      </c>
      <c r="H42" s="145">
        <v>3</v>
      </c>
      <c r="I42" s="147">
        <v>2.09</v>
      </c>
      <c r="J42" s="148">
        <f t="shared" si="4"/>
        <v>64</v>
      </c>
      <c r="K42" s="216">
        <v>2.62</v>
      </c>
    </row>
    <row r="43" spans="1:11" s="5" customFormat="1" ht="17.100000000000001" customHeight="1">
      <c r="A43" s="32" t="s">
        <v>46</v>
      </c>
      <c r="B43" s="143">
        <v>16</v>
      </c>
      <c r="C43" s="144">
        <v>2.76</v>
      </c>
      <c r="D43" s="145">
        <v>4</v>
      </c>
      <c r="E43" s="146">
        <v>2.29</v>
      </c>
      <c r="F43" s="84" t="s">
        <v>88</v>
      </c>
      <c r="G43" s="81" t="s">
        <v>88</v>
      </c>
      <c r="H43" s="84">
        <v>3</v>
      </c>
      <c r="I43" s="290">
        <v>2.1</v>
      </c>
      <c r="J43" s="148">
        <f t="shared" si="4"/>
        <v>23</v>
      </c>
      <c r="K43" s="216">
        <v>2.59</v>
      </c>
    </row>
    <row r="44" spans="1:11" s="5" customFormat="1" ht="17.100000000000001" customHeight="1">
      <c r="A44" s="32" t="s">
        <v>47</v>
      </c>
      <c r="B44" s="143">
        <v>89</v>
      </c>
      <c r="C44" s="144">
        <v>2.72</v>
      </c>
      <c r="D44" s="145">
        <v>39</v>
      </c>
      <c r="E44" s="146">
        <v>2.63</v>
      </c>
      <c r="F44" s="84" t="s">
        <v>88</v>
      </c>
      <c r="G44" s="81" t="s">
        <v>88</v>
      </c>
      <c r="H44" s="145">
        <v>3</v>
      </c>
      <c r="I44" s="147">
        <v>2.2599999999999998</v>
      </c>
      <c r="J44" s="148">
        <f t="shared" si="4"/>
        <v>131</v>
      </c>
      <c r="K44" s="216">
        <v>2.69</v>
      </c>
    </row>
    <row r="45" spans="1:11" s="5" customFormat="1" ht="17.100000000000001" customHeight="1">
      <c r="A45" s="32" t="s">
        <v>48</v>
      </c>
      <c r="B45" s="143">
        <v>44</v>
      </c>
      <c r="C45" s="146">
        <v>2.5</v>
      </c>
      <c r="D45" s="145">
        <v>24</v>
      </c>
      <c r="E45" s="146">
        <v>2.4</v>
      </c>
      <c r="F45" s="84" t="s">
        <v>88</v>
      </c>
      <c r="G45" s="81" t="s">
        <v>88</v>
      </c>
      <c r="H45" s="145">
        <v>11</v>
      </c>
      <c r="I45" s="147">
        <v>2.2000000000000002</v>
      </c>
      <c r="J45" s="148">
        <f t="shared" si="4"/>
        <v>79</v>
      </c>
      <c r="K45" s="216">
        <v>2.4300000000000002</v>
      </c>
    </row>
    <row r="46" spans="1:11" s="5" customFormat="1" ht="17.100000000000001" customHeight="1">
      <c r="A46" s="33" t="s">
        <v>49</v>
      </c>
      <c r="B46" s="80" t="s">
        <v>88</v>
      </c>
      <c r="C46" s="81" t="s">
        <v>88</v>
      </c>
      <c r="D46" s="84" t="s">
        <v>88</v>
      </c>
      <c r="E46" s="81" t="s">
        <v>88</v>
      </c>
      <c r="F46" s="84" t="s">
        <v>88</v>
      </c>
      <c r="G46" s="81" t="s">
        <v>88</v>
      </c>
      <c r="H46" s="84" t="s">
        <v>88</v>
      </c>
      <c r="I46" s="81" t="s">
        <v>88</v>
      </c>
      <c r="J46" s="141" t="s">
        <v>88</v>
      </c>
      <c r="K46" s="180" t="s">
        <v>88</v>
      </c>
    </row>
    <row r="47" spans="1:11" s="5" customFormat="1" ht="17.100000000000001" customHeight="1">
      <c r="A47" s="32" t="s">
        <v>50</v>
      </c>
      <c r="B47" s="143">
        <v>31</v>
      </c>
      <c r="C47" s="146">
        <v>2.4300000000000002</v>
      </c>
      <c r="D47" s="145">
        <v>10</v>
      </c>
      <c r="E47" s="146">
        <v>2.3199999999999998</v>
      </c>
      <c r="F47" s="84" t="s">
        <v>88</v>
      </c>
      <c r="G47" s="81" t="s">
        <v>88</v>
      </c>
      <c r="H47" s="145">
        <v>7</v>
      </c>
      <c r="I47" s="147">
        <v>2.11</v>
      </c>
      <c r="J47" s="148">
        <f t="shared" si="4"/>
        <v>48</v>
      </c>
      <c r="K47" s="216">
        <v>2.36</v>
      </c>
    </row>
    <row r="48" spans="1:11" s="5" customFormat="1" ht="17.100000000000001" customHeight="1">
      <c r="A48" s="32" t="s">
        <v>51</v>
      </c>
      <c r="B48" s="143">
        <v>30</v>
      </c>
      <c r="C48" s="146">
        <v>2.4500000000000002</v>
      </c>
      <c r="D48" s="145">
        <v>15</v>
      </c>
      <c r="E48" s="146">
        <v>2.39</v>
      </c>
      <c r="F48" s="84" t="s">
        <v>88</v>
      </c>
      <c r="G48" s="81" t="s">
        <v>88</v>
      </c>
      <c r="H48" s="145">
        <v>9</v>
      </c>
      <c r="I48" s="147">
        <v>2.2000000000000002</v>
      </c>
      <c r="J48" s="148">
        <f t="shared" si="4"/>
        <v>54</v>
      </c>
      <c r="K48" s="216">
        <v>2.4</v>
      </c>
    </row>
    <row r="49" spans="1:11" s="5" customFormat="1" ht="17.100000000000001" customHeight="1">
      <c r="A49" s="32" t="s">
        <v>52</v>
      </c>
      <c r="B49" s="143">
        <v>46</v>
      </c>
      <c r="C49" s="146">
        <v>2.73</v>
      </c>
      <c r="D49" s="84">
        <v>19</v>
      </c>
      <c r="E49" s="290">
        <v>2.7</v>
      </c>
      <c r="F49" s="84" t="s">
        <v>88</v>
      </c>
      <c r="G49" s="81" t="s">
        <v>88</v>
      </c>
      <c r="H49" s="84">
        <v>3</v>
      </c>
      <c r="I49" s="81">
        <v>2.74</v>
      </c>
      <c r="J49" s="148">
        <f t="shared" si="4"/>
        <v>68</v>
      </c>
      <c r="K49" s="216">
        <v>2.72</v>
      </c>
    </row>
    <row r="50" spans="1:11" s="5" customFormat="1" ht="17.100000000000001" customHeight="1">
      <c r="A50" s="32" t="s">
        <v>53</v>
      </c>
      <c r="B50" s="143">
        <v>22</v>
      </c>
      <c r="C50" s="146">
        <v>2.66</v>
      </c>
      <c r="D50" s="145">
        <v>15</v>
      </c>
      <c r="E50" s="146">
        <v>2.61</v>
      </c>
      <c r="F50" s="84" t="s">
        <v>88</v>
      </c>
      <c r="G50" s="81" t="s">
        <v>88</v>
      </c>
      <c r="H50" s="145">
        <v>3</v>
      </c>
      <c r="I50" s="147">
        <v>2.15</v>
      </c>
      <c r="J50" s="148">
        <f t="shared" si="4"/>
        <v>40</v>
      </c>
      <c r="K50" s="216">
        <v>2.6</v>
      </c>
    </row>
    <row r="51" spans="1:11" s="5" customFormat="1" ht="17.100000000000001" customHeight="1">
      <c r="A51" s="34" t="s">
        <v>54</v>
      </c>
      <c r="B51" s="80" t="s">
        <v>88</v>
      </c>
      <c r="C51" s="81" t="s">
        <v>88</v>
      </c>
      <c r="D51" s="84" t="s">
        <v>88</v>
      </c>
      <c r="E51" s="81" t="s">
        <v>88</v>
      </c>
      <c r="F51" s="84" t="s">
        <v>88</v>
      </c>
      <c r="G51" s="81" t="s">
        <v>88</v>
      </c>
      <c r="H51" s="84" t="s">
        <v>88</v>
      </c>
      <c r="I51" s="81" t="s">
        <v>88</v>
      </c>
      <c r="J51" s="141" t="s">
        <v>88</v>
      </c>
      <c r="K51" s="180" t="s">
        <v>88</v>
      </c>
    </row>
    <row r="52" spans="1:11" s="5" customFormat="1" ht="17.100000000000001" customHeight="1">
      <c r="A52" s="35" t="s">
        <v>55</v>
      </c>
      <c r="B52" s="143">
        <v>40</v>
      </c>
      <c r="C52" s="146">
        <v>2.89</v>
      </c>
      <c r="D52" s="84">
        <v>18</v>
      </c>
      <c r="E52" s="81">
        <v>2.84</v>
      </c>
      <c r="F52" s="84" t="s">
        <v>88</v>
      </c>
      <c r="G52" s="81" t="s">
        <v>88</v>
      </c>
      <c r="H52" s="84">
        <v>2</v>
      </c>
      <c r="I52" s="290">
        <v>2.6</v>
      </c>
      <c r="J52" s="148">
        <f t="shared" si="4"/>
        <v>60</v>
      </c>
      <c r="K52" s="216">
        <v>2.86</v>
      </c>
    </row>
    <row r="53" spans="1:11" s="5" customFormat="1" ht="17.100000000000001" customHeight="1">
      <c r="A53" s="18" t="s">
        <v>56</v>
      </c>
      <c r="B53" s="97">
        <v>19</v>
      </c>
      <c r="C53" s="83">
        <v>2.4</v>
      </c>
      <c r="D53" s="84">
        <v>7</v>
      </c>
      <c r="E53" s="290">
        <v>2.6</v>
      </c>
      <c r="F53" s="84" t="s">
        <v>88</v>
      </c>
      <c r="G53" s="81" t="s">
        <v>88</v>
      </c>
      <c r="H53" s="82">
        <v>5</v>
      </c>
      <c r="I53" s="85">
        <v>2.2400000000000002</v>
      </c>
      <c r="J53" s="148">
        <f t="shared" si="4"/>
        <v>31</v>
      </c>
      <c r="K53" s="99">
        <v>2.42</v>
      </c>
    </row>
    <row r="54" spans="1:11" s="5" customFormat="1" ht="17.100000000000001" customHeight="1">
      <c r="A54" s="10" t="s">
        <v>57</v>
      </c>
      <c r="B54" s="97">
        <v>34</v>
      </c>
      <c r="C54" s="83">
        <v>2.33</v>
      </c>
      <c r="D54" s="82">
        <v>21</v>
      </c>
      <c r="E54" s="83">
        <v>2.17</v>
      </c>
      <c r="F54" s="84" t="s">
        <v>88</v>
      </c>
      <c r="G54" s="81" t="s">
        <v>88</v>
      </c>
      <c r="H54" s="82">
        <v>3</v>
      </c>
      <c r="I54" s="85">
        <v>2</v>
      </c>
      <c r="J54" s="148">
        <f t="shared" si="4"/>
        <v>58</v>
      </c>
      <c r="K54" s="99">
        <v>2.2599999999999998</v>
      </c>
    </row>
    <row r="55" spans="1:11" s="5" customFormat="1" ht="17.100000000000001" customHeight="1">
      <c r="A55" s="9" t="s">
        <v>58</v>
      </c>
      <c r="B55" s="97">
        <v>24</v>
      </c>
      <c r="C55" s="83">
        <v>2.5099999999999998</v>
      </c>
      <c r="D55" s="84">
        <v>6</v>
      </c>
      <c r="E55" s="81">
        <v>2.42</v>
      </c>
      <c r="F55" s="84" t="s">
        <v>88</v>
      </c>
      <c r="G55" s="81" t="s">
        <v>88</v>
      </c>
      <c r="H55" s="82">
        <v>4</v>
      </c>
      <c r="I55" s="85">
        <v>2.15</v>
      </c>
      <c r="J55" s="148">
        <f t="shared" si="4"/>
        <v>34</v>
      </c>
      <c r="K55" s="99">
        <v>2.4500000000000002</v>
      </c>
    </row>
    <row r="56" spans="1:11" s="5" customFormat="1" ht="17.100000000000001" customHeight="1">
      <c r="A56" s="8" t="s">
        <v>59</v>
      </c>
      <c r="B56" s="80" t="s">
        <v>88</v>
      </c>
      <c r="C56" s="81" t="s">
        <v>88</v>
      </c>
      <c r="D56" s="84" t="s">
        <v>88</v>
      </c>
      <c r="E56" s="81" t="s">
        <v>88</v>
      </c>
      <c r="F56" s="84" t="s">
        <v>88</v>
      </c>
      <c r="G56" s="81" t="s">
        <v>88</v>
      </c>
      <c r="H56" s="84" t="s">
        <v>88</v>
      </c>
      <c r="I56" s="81" t="s">
        <v>88</v>
      </c>
      <c r="J56" s="141" t="s">
        <v>88</v>
      </c>
      <c r="K56" s="180" t="s">
        <v>88</v>
      </c>
    </row>
    <row r="57" spans="1:11" s="5" customFormat="1" ht="17.100000000000001" customHeight="1">
      <c r="A57" s="32" t="s">
        <v>60</v>
      </c>
      <c r="B57" s="80" t="s">
        <v>88</v>
      </c>
      <c r="C57" s="81" t="s">
        <v>88</v>
      </c>
      <c r="D57" s="84" t="s">
        <v>88</v>
      </c>
      <c r="E57" s="81" t="s">
        <v>88</v>
      </c>
      <c r="F57" s="84">
        <v>23</v>
      </c>
      <c r="G57" s="290">
        <v>2.7</v>
      </c>
      <c r="H57" s="84" t="s">
        <v>88</v>
      </c>
      <c r="I57" s="81" t="s">
        <v>88</v>
      </c>
      <c r="J57" s="148">
        <f t="shared" ref="J57" si="5">SUM(B57,D57,F57,H57)</f>
        <v>23</v>
      </c>
      <c r="K57" s="99">
        <v>2.7</v>
      </c>
    </row>
    <row r="58" spans="1:11" s="5" customFormat="1" ht="17.100000000000001" customHeight="1">
      <c r="A58" s="42" t="s">
        <v>61</v>
      </c>
      <c r="B58" s="80" t="s">
        <v>88</v>
      </c>
      <c r="C58" s="81" t="s">
        <v>88</v>
      </c>
      <c r="D58" s="84" t="s">
        <v>88</v>
      </c>
      <c r="E58" s="81" t="s">
        <v>88</v>
      </c>
      <c r="F58" s="84" t="s">
        <v>88</v>
      </c>
      <c r="G58" s="81" t="s">
        <v>88</v>
      </c>
      <c r="H58" s="84" t="s">
        <v>88</v>
      </c>
      <c r="I58" s="81" t="s">
        <v>88</v>
      </c>
      <c r="J58" s="141" t="s">
        <v>88</v>
      </c>
      <c r="K58" s="180" t="s">
        <v>88</v>
      </c>
    </row>
    <row r="59" spans="1:11" s="5" customFormat="1" ht="17.100000000000001" customHeight="1">
      <c r="A59" s="36" t="s">
        <v>62</v>
      </c>
      <c r="B59" s="80" t="s">
        <v>88</v>
      </c>
      <c r="C59" s="81" t="s">
        <v>88</v>
      </c>
      <c r="D59" s="84" t="s">
        <v>88</v>
      </c>
      <c r="E59" s="81" t="s">
        <v>88</v>
      </c>
      <c r="F59" s="84">
        <v>3</v>
      </c>
      <c r="G59" s="81">
        <v>2.99</v>
      </c>
      <c r="H59" s="84" t="s">
        <v>88</v>
      </c>
      <c r="I59" s="81" t="s">
        <v>88</v>
      </c>
      <c r="J59" s="140">
        <f t="shared" ref="J59" si="6">SUM(B59,D59,F59,H59)</f>
        <v>3</v>
      </c>
      <c r="K59" s="213">
        <v>2.99</v>
      </c>
    </row>
    <row r="60" spans="1:11" s="5" customFormat="1" ht="17.100000000000001" customHeight="1" thickBot="1">
      <c r="A60" s="12" t="s">
        <v>13</v>
      </c>
      <c r="B60" s="109">
        <f>SUM(B33:B59)</f>
        <v>667</v>
      </c>
      <c r="C60" s="112">
        <v>2.62</v>
      </c>
      <c r="D60" s="111">
        <f>SUM(D33:D59)</f>
        <v>302</v>
      </c>
      <c r="E60" s="110">
        <v>2.4700000000000002</v>
      </c>
      <c r="F60" s="111">
        <f>SUM(F33:F59)</f>
        <v>26</v>
      </c>
      <c r="G60" s="132">
        <v>2.65</v>
      </c>
      <c r="H60" s="111">
        <f>SUM(H33:H59)</f>
        <v>120</v>
      </c>
      <c r="I60" s="110">
        <v>2.21</v>
      </c>
      <c r="J60" s="149">
        <f>SUM(J33:J59)</f>
        <v>1115</v>
      </c>
      <c r="K60" s="212">
        <v>2.54</v>
      </c>
    </row>
    <row r="61" spans="1:11" s="5" customFormat="1" ht="17.100000000000001" customHeight="1">
      <c r="A61" s="6" t="s">
        <v>14</v>
      </c>
      <c r="B61" s="150"/>
      <c r="C61" s="151"/>
      <c r="D61" s="152"/>
      <c r="E61" s="151"/>
      <c r="F61" s="153"/>
      <c r="G61" s="154"/>
      <c r="H61" s="152"/>
      <c r="I61" s="155"/>
      <c r="J61" s="156"/>
      <c r="K61" s="217"/>
    </row>
    <row r="62" spans="1:11" s="5" customFormat="1" ht="17.100000000000001" customHeight="1">
      <c r="A62" s="7" t="s">
        <v>15</v>
      </c>
      <c r="B62" s="157" t="s">
        <v>88</v>
      </c>
      <c r="C62" s="158" t="s">
        <v>88</v>
      </c>
      <c r="D62" s="159" t="s">
        <v>88</v>
      </c>
      <c r="E62" s="160" t="s">
        <v>88</v>
      </c>
      <c r="F62" s="161">
        <v>59</v>
      </c>
      <c r="G62" s="162">
        <v>3.15</v>
      </c>
      <c r="H62" s="159" t="s">
        <v>88</v>
      </c>
      <c r="I62" s="160" t="s">
        <v>88</v>
      </c>
      <c r="J62" s="140">
        <f t="shared" ref="J62:J64" si="7">SUM(B62,D62,F62,H62)</f>
        <v>59</v>
      </c>
      <c r="K62" s="218">
        <v>3.15</v>
      </c>
    </row>
    <row r="63" spans="1:11" s="5" customFormat="1" ht="17.100000000000001" customHeight="1">
      <c r="A63" s="8" t="s">
        <v>16</v>
      </c>
      <c r="B63" s="163">
        <v>78</v>
      </c>
      <c r="C63" s="164">
        <v>2.7</v>
      </c>
      <c r="D63" s="159">
        <v>6</v>
      </c>
      <c r="E63" s="160">
        <v>2.84</v>
      </c>
      <c r="F63" s="159" t="s">
        <v>88</v>
      </c>
      <c r="G63" s="160" t="s">
        <v>88</v>
      </c>
      <c r="H63" s="159">
        <v>2</v>
      </c>
      <c r="I63" s="160">
        <v>2.27</v>
      </c>
      <c r="J63" s="140">
        <f t="shared" si="7"/>
        <v>86</v>
      </c>
      <c r="K63" s="219">
        <v>2.7</v>
      </c>
    </row>
    <row r="64" spans="1:11" s="5" customFormat="1" ht="17.100000000000001" customHeight="1">
      <c r="A64" s="9" t="s">
        <v>17</v>
      </c>
      <c r="B64" s="220">
        <v>49</v>
      </c>
      <c r="C64" s="165">
        <v>2.5499999999999998</v>
      </c>
      <c r="D64" s="159">
        <v>3</v>
      </c>
      <c r="E64" s="160">
        <v>3.52</v>
      </c>
      <c r="F64" s="159" t="s">
        <v>88</v>
      </c>
      <c r="G64" s="160" t="s">
        <v>88</v>
      </c>
      <c r="H64" s="159">
        <v>5</v>
      </c>
      <c r="I64" s="160">
        <v>2.29</v>
      </c>
      <c r="J64" s="140">
        <f t="shared" si="7"/>
        <v>57</v>
      </c>
      <c r="K64" s="213">
        <v>2.58</v>
      </c>
    </row>
    <row r="65" spans="1:11" s="5" customFormat="1" ht="17.100000000000001" customHeight="1" thickBot="1">
      <c r="A65" s="12" t="s">
        <v>18</v>
      </c>
      <c r="B65" s="109">
        <f>SUM(B62:B64)</f>
        <v>127</v>
      </c>
      <c r="C65" s="166">
        <v>2.64</v>
      </c>
      <c r="D65" s="109">
        <f>SUM(D62:D64)</f>
        <v>9</v>
      </c>
      <c r="E65" s="132">
        <v>3.07</v>
      </c>
      <c r="F65" s="167">
        <f>SUM(F62:F64)</f>
        <v>59</v>
      </c>
      <c r="G65" s="168">
        <v>3.15</v>
      </c>
      <c r="H65" s="167">
        <f>SUM(H62:H64)</f>
        <v>7</v>
      </c>
      <c r="I65" s="132">
        <v>2.29</v>
      </c>
      <c r="J65" s="111">
        <f>SUM(J62:J64)</f>
        <v>202</v>
      </c>
      <c r="K65" s="212">
        <v>2.8</v>
      </c>
    </row>
    <row r="66" spans="1:11" s="5" customFormat="1" ht="17.100000000000001" customHeight="1">
      <c r="A66" s="6" t="s">
        <v>19</v>
      </c>
      <c r="B66" s="169"/>
      <c r="C66" s="170"/>
      <c r="D66" s="171"/>
      <c r="E66" s="170"/>
      <c r="F66" s="171"/>
      <c r="G66" s="170"/>
      <c r="H66" s="172"/>
      <c r="I66" s="173"/>
      <c r="J66" s="174"/>
      <c r="K66" s="175"/>
    </row>
    <row r="67" spans="1:11" s="5" customFormat="1" ht="17.100000000000001" customHeight="1">
      <c r="A67" s="11" t="s">
        <v>20</v>
      </c>
      <c r="B67" s="176" t="s">
        <v>88</v>
      </c>
      <c r="C67" s="177" t="s">
        <v>88</v>
      </c>
      <c r="D67" s="178" t="s">
        <v>88</v>
      </c>
      <c r="E67" s="179" t="s">
        <v>88</v>
      </c>
      <c r="F67" s="178">
        <v>48</v>
      </c>
      <c r="G67" s="274">
        <v>3.2</v>
      </c>
      <c r="H67" s="159" t="s">
        <v>88</v>
      </c>
      <c r="I67" s="160" t="s">
        <v>88</v>
      </c>
      <c r="J67" s="140">
        <f t="shared" ref="J67" si="8">SUM(B67,D67,F67,H67)</f>
        <v>48</v>
      </c>
      <c r="K67" s="357">
        <v>3.2</v>
      </c>
    </row>
    <row r="68" spans="1:11" s="5" customFormat="1" ht="17.100000000000001" customHeight="1" thickBot="1">
      <c r="A68" s="12" t="s">
        <v>21</v>
      </c>
      <c r="B68" s="181" t="s">
        <v>88</v>
      </c>
      <c r="C68" s="182" t="s">
        <v>88</v>
      </c>
      <c r="D68" s="183" t="s">
        <v>88</v>
      </c>
      <c r="E68" s="65" t="s">
        <v>88</v>
      </c>
      <c r="F68" s="183">
        <f>SUM(F67)</f>
        <v>48</v>
      </c>
      <c r="G68" s="276">
        <v>3.2</v>
      </c>
      <c r="H68" s="183" t="s">
        <v>88</v>
      </c>
      <c r="I68" s="65" t="s">
        <v>88</v>
      </c>
      <c r="J68" s="183">
        <f>SUM(J67)</f>
        <v>48</v>
      </c>
      <c r="K68" s="358">
        <v>3.2</v>
      </c>
    </row>
    <row r="69" spans="1:11" s="5" customFormat="1" ht="17.100000000000001" customHeight="1">
      <c r="A69" s="6" t="s">
        <v>23</v>
      </c>
      <c r="B69" s="169"/>
      <c r="C69" s="170"/>
      <c r="D69" s="172"/>
      <c r="E69" s="184"/>
      <c r="F69" s="171"/>
      <c r="G69" s="170"/>
      <c r="H69" s="172"/>
      <c r="I69" s="173"/>
      <c r="J69" s="174"/>
      <c r="K69" s="185"/>
    </row>
    <row r="70" spans="1:11" s="5" customFormat="1" ht="17.100000000000001" customHeight="1">
      <c r="A70" s="11" t="s">
        <v>24</v>
      </c>
      <c r="B70" s="186" t="s">
        <v>88</v>
      </c>
      <c r="C70" s="187" t="s">
        <v>88</v>
      </c>
      <c r="D70" s="188" t="s">
        <v>88</v>
      </c>
      <c r="E70" s="187" t="s">
        <v>88</v>
      </c>
      <c r="F70" s="188" t="s">
        <v>88</v>
      </c>
      <c r="G70" s="187" t="s">
        <v>88</v>
      </c>
      <c r="H70" s="188" t="s">
        <v>88</v>
      </c>
      <c r="I70" s="189" t="s">
        <v>88</v>
      </c>
      <c r="J70" s="188" t="s">
        <v>88</v>
      </c>
      <c r="K70" s="190" t="s">
        <v>88</v>
      </c>
    </row>
    <row r="71" spans="1:11" s="5" customFormat="1" ht="17.100000000000001" customHeight="1">
      <c r="A71" s="17" t="s">
        <v>25</v>
      </c>
      <c r="B71" s="191" t="s">
        <v>88</v>
      </c>
      <c r="C71" s="192" t="s">
        <v>88</v>
      </c>
      <c r="D71" s="193" t="s">
        <v>88</v>
      </c>
      <c r="E71" s="192" t="s">
        <v>88</v>
      </c>
      <c r="F71" s="193" t="s">
        <v>88</v>
      </c>
      <c r="G71" s="192" t="s">
        <v>88</v>
      </c>
      <c r="H71" s="193" t="s">
        <v>88</v>
      </c>
      <c r="I71" s="194" t="s">
        <v>88</v>
      </c>
      <c r="J71" s="193" t="s">
        <v>88</v>
      </c>
      <c r="K71" s="195" t="s">
        <v>88</v>
      </c>
    </row>
    <row r="72" spans="1:11" s="5" customFormat="1" ht="20.25" customHeight="1" thickBot="1">
      <c r="A72" s="12" t="s">
        <v>22</v>
      </c>
      <c r="B72" s="221">
        <f>SUM(B13,B26,B31,B60,B65,B68,B71)</f>
        <v>1001</v>
      </c>
      <c r="C72" s="197">
        <v>2.63</v>
      </c>
      <c r="D72" s="198">
        <f>SUM(D13,D26,D31,D60,D65,D68,D71)</f>
        <v>472</v>
      </c>
      <c r="E72" s="63">
        <v>2.4700000000000002</v>
      </c>
      <c r="F72" s="199">
        <f>SUM(F13,F26,F31,F60,F65,F68,F71)</f>
        <v>133</v>
      </c>
      <c r="G72" s="200">
        <v>3.07</v>
      </c>
      <c r="H72" s="198">
        <f>SUM(H13,H26,H31,H60,H65,H68,H71)</f>
        <v>176</v>
      </c>
      <c r="I72" s="66">
        <v>2.23</v>
      </c>
      <c r="J72" s="196">
        <f>SUM(J13,J26,J31,J60,J65,J68,J71)</f>
        <v>1782</v>
      </c>
      <c r="K72" s="201">
        <v>2.58</v>
      </c>
    </row>
    <row r="73" spans="1:11" s="45" customFormat="1" ht="21.95" customHeight="1">
      <c r="A73" s="43" t="s">
        <v>81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</row>
    <row r="74" spans="1:11" s="45" customFormat="1" ht="21.95" customHeight="1">
      <c r="A74" s="43" t="s">
        <v>82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</row>
    <row r="75" spans="1:11" s="44" customFormat="1" ht="21.95" customHeight="1">
      <c r="A75" s="43" t="s">
        <v>73</v>
      </c>
    </row>
    <row r="76" spans="1:11" s="44" customFormat="1" ht="21.95" customHeight="1">
      <c r="A76" s="43" t="s">
        <v>74</v>
      </c>
    </row>
    <row r="77" spans="1:11" s="44" customFormat="1" ht="21.95" customHeight="1">
      <c r="A77" s="46" t="s">
        <v>75</v>
      </c>
    </row>
    <row r="78" spans="1:11" s="44" customFormat="1" ht="21.95" customHeight="1">
      <c r="A78" s="46" t="s">
        <v>76</v>
      </c>
    </row>
    <row r="79" spans="1:11" s="44" customFormat="1" ht="21.95" customHeight="1">
      <c r="A79" s="47" t="s">
        <v>77</v>
      </c>
      <c r="H79" s="47" t="s">
        <v>146</v>
      </c>
    </row>
    <row r="80" spans="1:11" ht="21.95" customHeight="1"/>
  </sheetData>
  <mergeCells count="7">
    <mergeCell ref="A3:A5"/>
    <mergeCell ref="B3:K3"/>
    <mergeCell ref="B4:C4"/>
    <mergeCell ref="D4:E4"/>
    <mergeCell ref="F4:G4"/>
    <mergeCell ref="H4:I4"/>
    <mergeCell ref="J4:K4"/>
  </mergeCells>
  <printOptions horizontalCentered="1"/>
  <pageMargins left="0.15748031496062992" right="0.15748031496062992" top="0.59055118110236227" bottom="0.35433070866141736" header="0.15748031496062992" footer="0.15748031496062992"/>
  <pageSetup paperSize="9" scale="70" orientation="portrait" r:id="rId1"/>
  <headerFooter>
    <oddFooter>&amp;L&amp;"TH SarabunPSK,Regular"&amp;8&amp;K00+000&amp;Z&amp;F&amp;R&amp;"TH SarabunPSK,Regular"&amp;16&amp;K00+000&amp;P</oddFooter>
  </headerFooter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80"/>
  <sheetViews>
    <sheetView zoomScaleNormal="100" zoomScaleSheetLayoutView="100" workbookViewId="0"/>
  </sheetViews>
  <sheetFormatPr defaultRowHeight="15"/>
  <cols>
    <col min="1" max="1" width="35.28515625" style="1" customWidth="1"/>
    <col min="2" max="11" width="7.28515625" customWidth="1"/>
  </cols>
  <sheetData>
    <row r="1" spans="1:11" s="4" customFormat="1" ht="25.5" customHeight="1">
      <c r="A1" s="2" t="s">
        <v>151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s="4" customFormat="1" ht="25.5" customHeight="1" thickBot="1">
      <c r="A2" s="362" t="s">
        <v>145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5.5" customHeight="1" thickBot="1">
      <c r="A3" s="363" t="s">
        <v>0</v>
      </c>
      <c r="B3" s="366" t="s">
        <v>83</v>
      </c>
      <c r="C3" s="367"/>
      <c r="D3" s="367"/>
      <c r="E3" s="367"/>
      <c r="F3" s="367"/>
      <c r="G3" s="367"/>
      <c r="H3" s="367"/>
      <c r="I3" s="367"/>
      <c r="J3" s="367"/>
      <c r="K3" s="368"/>
    </row>
    <row r="4" spans="1:11" ht="23.25" customHeight="1" thickBot="1">
      <c r="A4" s="364"/>
      <c r="B4" s="369" t="s">
        <v>78</v>
      </c>
      <c r="C4" s="370"/>
      <c r="D4" s="371" t="s">
        <v>27</v>
      </c>
      <c r="E4" s="372"/>
      <c r="F4" s="371" t="s">
        <v>72</v>
      </c>
      <c r="G4" s="372"/>
      <c r="H4" s="373" t="s">
        <v>79</v>
      </c>
      <c r="I4" s="373"/>
      <c r="J4" s="374" t="s">
        <v>26</v>
      </c>
      <c r="K4" s="375"/>
    </row>
    <row r="5" spans="1:11" ht="37.5" customHeight="1" thickBot="1">
      <c r="A5" s="365"/>
      <c r="B5" s="48" t="s">
        <v>28</v>
      </c>
      <c r="C5" s="14" t="s">
        <v>29</v>
      </c>
      <c r="D5" s="13" t="s">
        <v>28</v>
      </c>
      <c r="E5" s="14" t="s">
        <v>29</v>
      </c>
      <c r="F5" s="38" t="s">
        <v>28</v>
      </c>
      <c r="G5" s="37" t="s">
        <v>29</v>
      </c>
      <c r="H5" s="13" t="s">
        <v>28</v>
      </c>
      <c r="I5" s="15" t="s">
        <v>29</v>
      </c>
      <c r="J5" s="16" t="s">
        <v>28</v>
      </c>
      <c r="K5" s="49" t="s">
        <v>29</v>
      </c>
    </row>
    <row r="6" spans="1:11" s="5" customFormat="1" ht="17.100000000000001" customHeight="1">
      <c r="A6" s="19" t="s">
        <v>1</v>
      </c>
      <c r="B6" s="21"/>
      <c r="C6" s="22"/>
      <c r="D6" s="21"/>
      <c r="E6" s="22"/>
      <c r="F6" s="39"/>
      <c r="G6" s="40"/>
      <c r="H6" s="21"/>
      <c r="I6" s="23"/>
      <c r="J6" s="24"/>
      <c r="K6" s="222"/>
    </row>
    <row r="7" spans="1:11" s="5" customFormat="1" ht="17.100000000000001" customHeight="1">
      <c r="A7" s="7" t="s">
        <v>2</v>
      </c>
      <c r="B7" s="223">
        <v>16</v>
      </c>
      <c r="C7" s="224">
        <v>2.63</v>
      </c>
      <c r="D7" s="223">
        <v>19</v>
      </c>
      <c r="E7" s="224">
        <v>2.63</v>
      </c>
      <c r="F7" s="225" t="s">
        <v>88</v>
      </c>
      <c r="G7" s="162" t="s">
        <v>88</v>
      </c>
      <c r="H7" s="223">
        <v>6</v>
      </c>
      <c r="I7" s="226">
        <v>2.31</v>
      </c>
      <c r="J7" s="227">
        <f>SUM(B7,D7,F7,H7)</f>
        <v>41</v>
      </c>
      <c r="K7" s="228">
        <v>2.58</v>
      </c>
    </row>
    <row r="8" spans="1:11" s="5" customFormat="1" ht="17.100000000000001" customHeight="1">
      <c r="A8" s="8" t="s">
        <v>32</v>
      </c>
      <c r="B8" s="58" t="s">
        <v>88</v>
      </c>
      <c r="C8" s="59" t="s">
        <v>88</v>
      </c>
      <c r="D8" s="58" t="s">
        <v>88</v>
      </c>
      <c r="E8" s="59" t="s">
        <v>88</v>
      </c>
      <c r="F8" s="58">
        <v>1</v>
      </c>
      <c r="G8" s="59">
        <v>3.15</v>
      </c>
      <c r="H8" s="58" t="s">
        <v>88</v>
      </c>
      <c r="I8" s="59" t="s">
        <v>88</v>
      </c>
      <c r="J8" s="282">
        <f t="shared" ref="J8:J12" si="0">SUM(B8,D8,F8,H8)</f>
        <v>1</v>
      </c>
      <c r="K8" s="61">
        <v>3.15</v>
      </c>
    </row>
    <row r="9" spans="1:11" s="5" customFormat="1" ht="17.100000000000001" customHeight="1">
      <c r="A9" s="8" t="s">
        <v>33</v>
      </c>
      <c r="B9" s="58" t="s">
        <v>88</v>
      </c>
      <c r="C9" s="59" t="s">
        <v>88</v>
      </c>
      <c r="D9" s="58" t="s">
        <v>88</v>
      </c>
      <c r="E9" s="59" t="s">
        <v>88</v>
      </c>
      <c r="F9" s="58" t="s">
        <v>88</v>
      </c>
      <c r="G9" s="59" t="s">
        <v>88</v>
      </c>
      <c r="H9" s="58">
        <v>1</v>
      </c>
      <c r="I9" s="59">
        <v>3.57</v>
      </c>
      <c r="J9" s="282">
        <f t="shared" si="0"/>
        <v>1</v>
      </c>
      <c r="K9" s="61">
        <v>3.57</v>
      </c>
    </row>
    <row r="10" spans="1:11" s="5" customFormat="1" ht="17.100000000000001" customHeight="1">
      <c r="A10" s="9" t="s">
        <v>34</v>
      </c>
      <c r="B10" s="58" t="s">
        <v>88</v>
      </c>
      <c r="C10" s="59" t="s">
        <v>88</v>
      </c>
      <c r="D10" s="58" t="s">
        <v>88</v>
      </c>
      <c r="E10" s="59" t="s">
        <v>88</v>
      </c>
      <c r="F10" s="58">
        <v>12</v>
      </c>
      <c r="G10" s="59">
        <v>3.68</v>
      </c>
      <c r="H10" s="58">
        <v>1</v>
      </c>
      <c r="I10" s="59">
        <v>3.44</v>
      </c>
      <c r="J10" s="282">
        <f t="shared" si="0"/>
        <v>13</v>
      </c>
      <c r="K10" s="61">
        <v>3.66</v>
      </c>
    </row>
    <row r="11" spans="1:11" s="5" customFormat="1" ht="17.100000000000001" customHeight="1">
      <c r="A11" s="9" t="s">
        <v>35</v>
      </c>
      <c r="B11" s="58" t="s">
        <v>88</v>
      </c>
      <c r="C11" s="59" t="s">
        <v>88</v>
      </c>
      <c r="D11" s="58" t="s">
        <v>88</v>
      </c>
      <c r="E11" s="59" t="s">
        <v>88</v>
      </c>
      <c r="F11" s="58">
        <v>5</v>
      </c>
      <c r="G11" s="59">
        <v>3.62</v>
      </c>
      <c r="H11" s="58">
        <v>1</v>
      </c>
      <c r="I11" s="331">
        <v>3.1</v>
      </c>
      <c r="J11" s="282">
        <f t="shared" si="0"/>
        <v>6</v>
      </c>
      <c r="K11" s="61">
        <v>3.54</v>
      </c>
    </row>
    <row r="12" spans="1:11" s="5" customFormat="1" ht="17.100000000000001" customHeight="1">
      <c r="A12" s="7" t="s">
        <v>36</v>
      </c>
      <c r="B12" s="58" t="s">
        <v>88</v>
      </c>
      <c r="C12" s="59" t="s">
        <v>88</v>
      </c>
      <c r="D12" s="58" t="s">
        <v>88</v>
      </c>
      <c r="E12" s="59" t="s">
        <v>88</v>
      </c>
      <c r="F12" s="58">
        <v>9</v>
      </c>
      <c r="G12" s="59">
        <v>3.62</v>
      </c>
      <c r="H12" s="58">
        <v>2</v>
      </c>
      <c r="I12" s="59">
        <v>3.49</v>
      </c>
      <c r="J12" s="286">
        <f t="shared" si="0"/>
        <v>11</v>
      </c>
      <c r="K12" s="359">
        <v>3.6</v>
      </c>
    </row>
    <row r="13" spans="1:11" s="5" customFormat="1" ht="17.100000000000001" customHeight="1" thickBot="1">
      <c r="A13" s="12" t="s">
        <v>3</v>
      </c>
      <c r="B13" s="62">
        <f>SUM(B7:B12)</f>
        <v>16</v>
      </c>
      <c r="C13" s="63">
        <v>2.63</v>
      </c>
      <c r="D13" s="62">
        <f>SUM(D7:D12)</f>
        <v>19</v>
      </c>
      <c r="E13" s="63">
        <v>2.63</v>
      </c>
      <c r="F13" s="62">
        <f>SUM(F7:F12)</f>
        <v>27</v>
      </c>
      <c r="G13" s="65">
        <v>3.63</v>
      </c>
      <c r="H13" s="62">
        <f>SUM(H7:H12)</f>
        <v>11</v>
      </c>
      <c r="I13" s="63">
        <v>2.81</v>
      </c>
      <c r="J13" s="62">
        <f>SUM(J7:J12)</f>
        <v>73</v>
      </c>
      <c r="K13" s="229">
        <v>3.03</v>
      </c>
    </row>
    <row r="14" spans="1:11" s="5" customFormat="1" ht="17.100000000000001" customHeight="1">
      <c r="A14" s="19" t="s">
        <v>4</v>
      </c>
      <c r="B14" s="69"/>
      <c r="C14" s="70"/>
      <c r="D14" s="69"/>
      <c r="E14" s="70"/>
      <c r="F14" s="71"/>
      <c r="G14" s="72"/>
      <c r="H14" s="69"/>
      <c r="I14" s="230"/>
      <c r="J14" s="114"/>
      <c r="K14" s="231"/>
    </row>
    <row r="15" spans="1:11" s="5" customFormat="1" ht="17.100000000000001" customHeight="1">
      <c r="A15" s="30" t="s">
        <v>63</v>
      </c>
      <c r="B15" s="232" t="s">
        <v>88</v>
      </c>
      <c r="C15" s="233" t="s">
        <v>88</v>
      </c>
      <c r="D15" s="76" t="s">
        <v>88</v>
      </c>
      <c r="E15" s="75" t="s">
        <v>88</v>
      </c>
      <c r="F15" s="58" t="s">
        <v>88</v>
      </c>
      <c r="G15" s="75" t="s">
        <v>88</v>
      </c>
      <c r="H15" s="58" t="s">
        <v>88</v>
      </c>
      <c r="I15" s="75" t="s">
        <v>88</v>
      </c>
      <c r="J15" s="58" t="s">
        <v>88</v>
      </c>
      <c r="K15" s="360" t="s">
        <v>88</v>
      </c>
    </row>
    <row r="16" spans="1:11" s="5" customFormat="1" ht="17.100000000000001" customHeight="1">
      <c r="A16" s="26" t="s">
        <v>64</v>
      </c>
      <c r="B16" s="235">
        <v>13</v>
      </c>
      <c r="C16" s="236">
        <v>2.48</v>
      </c>
      <c r="D16" s="82">
        <v>19</v>
      </c>
      <c r="E16" s="98">
        <v>2.5099999999999998</v>
      </c>
      <c r="F16" s="58" t="s">
        <v>88</v>
      </c>
      <c r="G16" s="59" t="s">
        <v>88</v>
      </c>
      <c r="H16" s="58">
        <v>4</v>
      </c>
      <c r="I16" s="59">
        <v>2.29</v>
      </c>
      <c r="J16" s="121">
        <f t="shared" ref="J16:J24" si="1">SUM(B16,D16,F16,H16)</f>
        <v>36</v>
      </c>
      <c r="K16" s="237">
        <v>2.4700000000000002</v>
      </c>
    </row>
    <row r="17" spans="1:11" s="5" customFormat="1" ht="17.100000000000001" customHeight="1">
      <c r="A17" s="87" t="s">
        <v>65</v>
      </c>
      <c r="B17" s="54">
        <v>20</v>
      </c>
      <c r="C17" s="55">
        <v>2.74</v>
      </c>
      <c r="D17" s="82">
        <v>32</v>
      </c>
      <c r="E17" s="98">
        <v>2.39</v>
      </c>
      <c r="F17" s="58" t="s">
        <v>88</v>
      </c>
      <c r="G17" s="59" t="s">
        <v>88</v>
      </c>
      <c r="H17" s="58">
        <v>3</v>
      </c>
      <c r="I17" s="59">
        <v>2.37</v>
      </c>
      <c r="J17" s="121">
        <f t="shared" si="1"/>
        <v>55</v>
      </c>
      <c r="K17" s="237">
        <v>2.52</v>
      </c>
    </row>
    <row r="18" spans="1:11" s="5" customFormat="1" ht="17.100000000000001" customHeight="1">
      <c r="A18" s="26" t="s">
        <v>66</v>
      </c>
      <c r="B18" s="82">
        <v>7</v>
      </c>
      <c r="C18" s="83">
        <v>2.4</v>
      </c>
      <c r="D18" s="82">
        <v>12</v>
      </c>
      <c r="E18" s="98">
        <v>2.58</v>
      </c>
      <c r="F18" s="58" t="s">
        <v>88</v>
      </c>
      <c r="G18" s="59" t="s">
        <v>88</v>
      </c>
      <c r="H18" s="58" t="s">
        <v>88</v>
      </c>
      <c r="I18" s="59" t="s">
        <v>88</v>
      </c>
      <c r="J18" s="121">
        <f t="shared" si="1"/>
        <v>19</v>
      </c>
      <c r="K18" s="237">
        <v>2.5099999999999998</v>
      </c>
    </row>
    <row r="19" spans="1:11" s="5" customFormat="1" ht="17.100000000000001" customHeight="1">
      <c r="A19" s="26" t="s">
        <v>67</v>
      </c>
      <c r="B19" s="54">
        <v>6</v>
      </c>
      <c r="C19" s="55">
        <v>2.82</v>
      </c>
      <c r="D19" s="82">
        <v>8</v>
      </c>
      <c r="E19" s="83">
        <v>2.63</v>
      </c>
      <c r="F19" s="58" t="s">
        <v>88</v>
      </c>
      <c r="G19" s="59" t="s">
        <v>88</v>
      </c>
      <c r="H19" s="58">
        <v>3</v>
      </c>
      <c r="I19" s="59">
        <v>2.33</v>
      </c>
      <c r="J19" s="238">
        <f t="shared" si="1"/>
        <v>17</v>
      </c>
      <c r="K19" s="337">
        <v>2.64</v>
      </c>
    </row>
    <row r="20" spans="1:11" s="5" customFormat="1" ht="17.100000000000001" customHeight="1">
      <c r="A20" s="25" t="s">
        <v>68</v>
      </c>
      <c r="B20" s="58" t="s">
        <v>88</v>
      </c>
      <c r="C20" s="59" t="s">
        <v>88</v>
      </c>
      <c r="D20" s="58" t="s">
        <v>88</v>
      </c>
      <c r="E20" s="59" t="s">
        <v>88</v>
      </c>
      <c r="F20" s="58" t="s">
        <v>88</v>
      </c>
      <c r="G20" s="59" t="s">
        <v>88</v>
      </c>
      <c r="H20" s="58" t="s">
        <v>88</v>
      </c>
      <c r="I20" s="59" t="s">
        <v>88</v>
      </c>
      <c r="J20" s="58" t="s">
        <v>88</v>
      </c>
      <c r="K20" s="55" t="s">
        <v>88</v>
      </c>
    </row>
    <row r="21" spans="1:11" s="5" customFormat="1" ht="17.100000000000001" customHeight="1">
      <c r="A21" s="20" t="s">
        <v>30</v>
      </c>
      <c r="B21" s="89">
        <f>SUM(B15:B20)</f>
        <v>46</v>
      </c>
      <c r="C21" s="239">
        <v>2.63</v>
      </c>
      <c r="D21" s="91">
        <f>SUM(D15:D20)</f>
        <v>71</v>
      </c>
      <c r="E21" s="239">
        <v>2.48</v>
      </c>
      <c r="F21" s="93" t="s">
        <v>88</v>
      </c>
      <c r="G21" s="94" t="s">
        <v>88</v>
      </c>
      <c r="H21" s="91">
        <f>SUM(H15:H20)</f>
        <v>10</v>
      </c>
      <c r="I21" s="239">
        <v>2.3199999999999998</v>
      </c>
      <c r="J21" s="240">
        <f>SUM(J15:J20)</f>
        <v>127</v>
      </c>
      <c r="K21" s="96">
        <v>2.52</v>
      </c>
    </row>
    <row r="22" spans="1:11" s="5" customFormat="1" ht="17.100000000000001" customHeight="1">
      <c r="A22" s="25" t="s">
        <v>69</v>
      </c>
      <c r="B22" s="97">
        <v>20</v>
      </c>
      <c r="C22" s="83">
        <v>2.5499999999999998</v>
      </c>
      <c r="D22" s="82">
        <v>10</v>
      </c>
      <c r="E22" s="98">
        <v>2.5099999999999998</v>
      </c>
      <c r="F22" s="58" t="s">
        <v>88</v>
      </c>
      <c r="G22" s="59" t="s">
        <v>88</v>
      </c>
      <c r="H22" s="58">
        <v>5</v>
      </c>
      <c r="I22" s="59">
        <v>2.35</v>
      </c>
      <c r="J22" s="121">
        <f>SUM(B22,D22,F22,H22)</f>
        <v>35</v>
      </c>
      <c r="K22" s="99">
        <v>2.5099999999999998</v>
      </c>
    </row>
    <row r="23" spans="1:11" s="5" customFormat="1" ht="17.100000000000001" customHeight="1">
      <c r="A23" s="25" t="s">
        <v>70</v>
      </c>
      <c r="B23" s="97">
        <v>29</v>
      </c>
      <c r="C23" s="98">
        <v>2.69</v>
      </c>
      <c r="D23" s="82">
        <v>14</v>
      </c>
      <c r="E23" s="98">
        <v>2.69</v>
      </c>
      <c r="F23" s="58" t="s">
        <v>88</v>
      </c>
      <c r="G23" s="59" t="s">
        <v>88</v>
      </c>
      <c r="H23" s="82">
        <v>9</v>
      </c>
      <c r="I23" s="98">
        <v>2.57</v>
      </c>
      <c r="J23" s="121">
        <f t="shared" si="1"/>
        <v>52</v>
      </c>
      <c r="K23" s="237">
        <v>2.67</v>
      </c>
    </row>
    <row r="24" spans="1:11" s="5" customFormat="1" ht="17.100000000000001" customHeight="1">
      <c r="A24" s="100" t="s">
        <v>71</v>
      </c>
      <c r="B24" s="97">
        <v>14</v>
      </c>
      <c r="C24" s="98">
        <v>2.54</v>
      </c>
      <c r="D24" s="82">
        <v>4</v>
      </c>
      <c r="E24" s="98">
        <v>2.5299999999999998</v>
      </c>
      <c r="F24" s="58" t="s">
        <v>88</v>
      </c>
      <c r="G24" s="59" t="s">
        <v>88</v>
      </c>
      <c r="H24" s="82">
        <v>2</v>
      </c>
      <c r="I24" s="98">
        <v>2.17</v>
      </c>
      <c r="J24" s="238">
        <f t="shared" si="1"/>
        <v>20</v>
      </c>
      <c r="K24" s="99">
        <v>2.5</v>
      </c>
    </row>
    <row r="25" spans="1:11" s="5" customFormat="1" ht="17.100000000000001" customHeight="1">
      <c r="A25" s="27" t="s">
        <v>31</v>
      </c>
      <c r="B25" s="105">
        <f>SUM(B22:B24)</f>
        <v>63</v>
      </c>
      <c r="C25" s="106">
        <v>2.61</v>
      </c>
      <c r="D25" s="107">
        <f>SUM(D22:D24)</f>
        <v>28</v>
      </c>
      <c r="E25" s="241">
        <v>2.61</v>
      </c>
      <c r="F25" s="93" t="s">
        <v>88</v>
      </c>
      <c r="G25" s="94" t="s">
        <v>88</v>
      </c>
      <c r="H25" s="107">
        <f>SUM(H22:H24)</f>
        <v>16</v>
      </c>
      <c r="I25" s="106">
        <v>2.4500000000000002</v>
      </c>
      <c r="J25" s="107">
        <f>SUM(J22:J24)</f>
        <v>107</v>
      </c>
      <c r="K25" s="242">
        <v>2.59</v>
      </c>
    </row>
    <row r="26" spans="1:11" s="5" customFormat="1" ht="17.100000000000001" customHeight="1" thickBot="1">
      <c r="A26" s="28" t="s">
        <v>5</v>
      </c>
      <c r="B26" s="109">
        <f>SUM(B25,B21)</f>
        <v>109</v>
      </c>
      <c r="C26" s="112">
        <v>2.62</v>
      </c>
      <c r="D26" s="111">
        <f>SUM(D25,D21)</f>
        <v>99</v>
      </c>
      <c r="E26" s="110">
        <v>2.52</v>
      </c>
      <c r="F26" s="64" t="s">
        <v>88</v>
      </c>
      <c r="G26" s="65" t="s">
        <v>88</v>
      </c>
      <c r="H26" s="111">
        <f>SUM(H25,H21)</f>
        <v>26</v>
      </c>
      <c r="I26" s="112">
        <v>2.4</v>
      </c>
      <c r="J26" s="111">
        <f>SUM(J25,J21)</f>
        <v>234</v>
      </c>
      <c r="K26" s="243">
        <v>2.5499999999999998</v>
      </c>
    </row>
    <row r="27" spans="1:11" s="5" customFormat="1" ht="17.100000000000001" customHeight="1">
      <c r="A27" s="19" t="s">
        <v>6</v>
      </c>
      <c r="B27" s="113"/>
      <c r="C27" s="70"/>
      <c r="D27" s="69"/>
      <c r="E27" s="70"/>
      <c r="F27" s="71"/>
      <c r="G27" s="72"/>
      <c r="H27" s="69"/>
      <c r="I27" s="230"/>
      <c r="J27" s="114"/>
      <c r="K27" s="231"/>
    </row>
    <row r="28" spans="1:11" s="5" customFormat="1" ht="17.100000000000001" customHeight="1">
      <c r="A28" s="7" t="s">
        <v>7</v>
      </c>
      <c r="B28" s="115">
        <v>30</v>
      </c>
      <c r="C28" s="102">
        <v>2.66</v>
      </c>
      <c r="D28" s="101">
        <v>31</v>
      </c>
      <c r="E28" s="102">
        <v>2.41</v>
      </c>
      <c r="F28" s="58" t="s">
        <v>88</v>
      </c>
      <c r="G28" s="59" t="s">
        <v>88</v>
      </c>
      <c r="H28" s="244">
        <v>11</v>
      </c>
      <c r="I28" s="245">
        <v>2.27</v>
      </c>
      <c r="J28" s="117">
        <f t="shared" ref="J28:J30" si="2">SUM(B28,D28,F28,H28)</f>
        <v>72</v>
      </c>
      <c r="K28" s="210">
        <v>2.5</v>
      </c>
    </row>
    <row r="29" spans="1:11" s="5" customFormat="1" ht="17.100000000000001" customHeight="1">
      <c r="A29" s="9" t="s">
        <v>8</v>
      </c>
      <c r="B29" s="97">
        <v>30</v>
      </c>
      <c r="C29" s="83">
        <v>2.59</v>
      </c>
      <c r="D29" s="82">
        <v>21</v>
      </c>
      <c r="E29" s="83">
        <v>2.38</v>
      </c>
      <c r="F29" s="58" t="s">
        <v>88</v>
      </c>
      <c r="G29" s="59" t="s">
        <v>88</v>
      </c>
      <c r="H29" s="119">
        <v>10</v>
      </c>
      <c r="I29" s="120">
        <v>2.2599999999999998</v>
      </c>
      <c r="J29" s="121">
        <f t="shared" si="2"/>
        <v>61</v>
      </c>
      <c r="K29" s="237">
        <v>2.46</v>
      </c>
    </row>
    <row r="30" spans="1:11" s="5" customFormat="1" ht="17.100000000000001" customHeight="1">
      <c r="A30" s="7" t="s">
        <v>9</v>
      </c>
      <c r="B30" s="123">
        <v>31</v>
      </c>
      <c r="C30" s="246">
        <v>2.39</v>
      </c>
      <c r="D30" s="125">
        <v>11</v>
      </c>
      <c r="E30" s="246">
        <v>2.63</v>
      </c>
      <c r="F30" s="247"/>
      <c r="G30" s="248"/>
      <c r="H30" s="126">
        <v>7</v>
      </c>
      <c r="I30" s="127">
        <v>2.4500000000000002</v>
      </c>
      <c r="J30" s="128">
        <f t="shared" si="2"/>
        <v>49</v>
      </c>
      <c r="K30" s="249">
        <v>2.4500000000000002</v>
      </c>
    </row>
    <row r="31" spans="1:11" s="5" customFormat="1" ht="17.100000000000001" customHeight="1" thickBot="1">
      <c r="A31" s="29" t="s">
        <v>10</v>
      </c>
      <c r="B31" s="129">
        <f>SUM(B28:B30)</f>
        <v>91</v>
      </c>
      <c r="C31" s="133">
        <v>2.5499999999999998</v>
      </c>
      <c r="D31" s="131">
        <f>SUM(D28:D30)</f>
        <v>63</v>
      </c>
      <c r="E31" s="130">
        <v>2.44</v>
      </c>
      <c r="F31" s="64" t="s">
        <v>88</v>
      </c>
      <c r="G31" s="132" t="s">
        <v>88</v>
      </c>
      <c r="H31" s="131">
        <f>SUM(H28:H30)</f>
        <v>28</v>
      </c>
      <c r="I31" s="133">
        <v>2.31</v>
      </c>
      <c r="J31" s="131">
        <f>SUM(J28:J30)</f>
        <v>182</v>
      </c>
      <c r="K31" s="250">
        <v>2.4700000000000002</v>
      </c>
    </row>
    <row r="32" spans="1:11" s="5" customFormat="1" ht="17.100000000000001" customHeight="1">
      <c r="A32" s="19" t="s">
        <v>11</v>
      </c>
      <c r="B32" s="113"/>
      <c r="C32" s="70"/>
      <c r="D32" s="69"/>
      <c r="E32" s="70"/>
      <c r="F32" s="71"/>
      <c r="G32" s="72"/>
      <c r="H32" s="69"/>
      <c r="I32" s="230"/>
      <c r="J32" s="114"/>
      <c r="K32" s="231"/>
    </row>
    <row r="33" spans="1:11" s="5" customFormat="1" ht="17.100000000000001" customHeight="1">
      <c r="A33" s="41" t="s">
        <v>12</v>
      </c>
      <c r="B33" s="251">
        <v>35</v>
      </c>
      <c r="C33" s="252">
        <v>2.33</v>
      </c>
      <c r="D33" s="138">
        <v>21</v>
      </c>
      <c r="E33" s="252">
        <v>2.3199999999999998</v>
      </c>
      <c r="F33" s="141" t="s">
        <v>88</v>
      </c>
      <c r="G33" s="253" t="s">
        <v>88</v>
      </c>
      <c r="H33" s="138">
        <v>8</v>
      </c>
      <c r="I33" s="254">
        <v>2.09</v>
      </c>
      <c r="J33" s="140">
        <f t="shared" ref="J33:J57" si="3">SUM(B33,D33,F33,H33)</f>
        <v>64</v>
      </c>
      <c r="K33" s="215">
        <v>2.2999999999999998</v>
      </c>
    </row>
    <row r="34" spans="1:11" s="5" customFormat="1" ht="17.100000000000001" customHeight="1">
      <c r="A34" s="31" t="s">
        <v>37</v>
      </c>
      <c r="B34" s="141" t="s">
        <v>88</v>
      </c>
      <c r="C34" s="253" t="s">
        <v>88</v>
      </c>
      <c r="D34" s="141" t="s">
        <v>88</v>
      </c>
      <c r="E34" s="253" t="s">
        <v>88</v>
      </c>
      <c r="F34" s="141" t="s">
        <v>88</v>
      </c>
      <c r="G34" s="253" t="s">
        <v>88</v>
      </c>
      <c r="H34" s="141" t="s">
        <v>88</v>
      </c>
      <c r="I34" s="253" t="s">
        <v>88</v>
      </c>
      <c r="J34" s="141" t="s">
        <v>88</v>
      </c>
      <c r="K34" s="142" t="s">
        <v>88</v>
      </c>
    </row>
    <row r="35" spans="1:11" s="5" customFormat="1" ht="17.100000000000001" customHeight="1">
      <c r="A35" s="32" t="s">
        <v>38</v>
      </c>
      <c r="B35" s="143">
        <v>34</v>
      </c>
      <c r="C35" s="146">
        <v>2.46</v>
      </c>
      <c r="D35" s="145">
        <v>5</v>
      </c>
      <c r="E35" s="146">
        <v>2.06</v>
      </c>
      <c r="F35" s="141" t="s">
        <v>88</v>
      </c>
      <c r="G35" s="253" t="s">
        <v>88</v>
      </c>
      <c r="H35" s="145">
        <v>7</v>
      </c>
      <c r="I35" s="256">
        <v>1.96</v>
      </c>
      <c r="J35" s="140">
        <f t="shared" si="3"/>
        <v>46</v>
      </c>
      <c r="K35" s="216">
        <v>2.34</v>
      </c>
    </row>
    <row r="36" spans="1:11" s="5" customFormat="1" ht="17.100000000000001" customHeight="1">
      <c r="A36" s="32" t="s">
        <v>39</v>
      </c>
      <c r="B36" s="157" t="s">
        <v>88</v>
      </c>
      <c r="C36" s="160" t="s">
        <v>88</v>
      </c>
      <c r="D36" s="159" t="s">
        <v>88</v>
      </c>
      <c r="E36" s="160" t="s">
        <v>88</v>
      </c>
      <c r="F36" s="141" t="s">
        <v>88</v>
      </c>
      <c r="G36" s="253" t="s">
        <v>88</v>
      </c>
      <c r="H36" s="159" t="s">
        <v>88</v>
      </c>
      <c r="I36" s="160" t="s">
        <v>88</v>
      </c>
      <c r="J36" s="141" t="s">
        <v>88</v>
      </c>
      <c r="K36" s="142" t="s">
        <v>88</v>
      </c>
    </row>
    <row r="37" spans="1:11" s="5" customFormat="1" ht="17.100000000000001" customHeight="1">
      <c r="A37" s="32" t="s">
        <v>40</v>
      </c>
      <c r="B37" s="143">
        <v>68</v>
      </c>
      <c r="C37" s="146">
        <v>2.54</v>
      </c>
      <c r="D37" s="145">
        <v>27</v>
      </c>
      <c r="E37" s="146">
        <v>2.4900000000000002</v>
      </c>
      <c r="F37" s="141" t="s">
        <v>88</v>
      </c>
      <c r="G37" s="253" t="s">
        <v>88</v>
      </c>
      <c r="H37" s="145">
        <v>7</v>
      </c>
      <c r="I37" s="256">
        <v>2.56</v>
      </c>
      <c r="J37" s="140">
        <f t="shared" si="3"/>
        <v>102</v>
      </c>
      <c r="K37" s="216">
        <v>2.5299999999999998</v>
      </c>
    </row>
    <row r="38" spans="1:11" s="5" customFormat="1" ht="17.100000000000001" customHeight="1">
      <c r="A38" s="32" t="s">
        <v>41</v>
      </c>
      <c r="B38" s="143">
        <v>57</v>
      </c>
      <c r="C38" s="146">
        <v>2.66</v>
      </c>
      <c r="D38" s="145">
        <v>22</v>
      </c>
      <c r="E38" s="146">
        <v>2.48</v>
      </c>
      <c r="F38" s="141" t="s">
        <v>88</v>
      </c>
      <c r="G38" s="253" t="s">
        <v>88</v>
      </c>
      <c r="H38" s="141">
        <v>2</v>
      </c>
      <c r="I38" s="253">
        <v>3.93</v>
      </c>
      <c r="J38" s="140">
        <f t="shared" si="3"/>
        <v>81</v>
      </c>
      <c r="K38" s="257">
        <v>2.64</v>
      </c>
    </row>
    <row r="39" spans="1:11" s="5" customFormat="1" ht="17.100000000000001" customHeight="1">
      <c r="A39" s="32" t="s">
        <v>42</v>
      </c>
      <c r="B39" s="143">
        <v>29</v>
      </c>
      <c r="C39" s="146">
        <v>2.69</v>
      </c>
      <c r="D39" s="145">
        <v>3</v>
      </c>
      <c r="E39" s="146">
        <v>2.4</v>
      </c>
      <c r="F39" s="141" t="s">
        <v>88</v>
      </c>
      <c r="G39" s="253" t="s">
        <v>88</v>
      </c>
      <c r="H39" s="145">
        <v>1</v>
      </c>
      <c r="I39" s="147">
        <v>3.37</v>
      </c>
      <c r="J39" s="140">
        <f t="shared" si="3"/>
        <v>33</v>
      </c>
      <c r="K39" s="257">
        <v>2.69</v>
      </c>
    </row>
    <row r="40" spans="1:11" s="5" customFormat="1" ht="17.100000000000001" customHeight="1">
      <c r="A40" s="32" t="s">
        <v>43</v>
      </c>
      <c r="B40" s="143">
        <v>64</v>
      </c>
      <c r="C40" s="146">
        <v>2.75</v>
      </c>
      <c r="D40" s="145">
        <v>17</v>
      </c>
      <c r="E40" s="146">
        <v>2.56</v>
      </c>
      <c r="F40" s="141" t="s">
        <v>88</v>
      </c>
      <c r="G40" s="253" t="s">
        <v>88</v>
      </c>
      <c r="H40" s="141">
        <v>2</v>
      </c>
      <c r="I40" s="253">
        <v>3.43</v>
      </c>
      <c r="J40" s="140">
        <f t="shared" si="3"/>
        <v>83</v>
      </c>
      <c r="K40" s="257">
        <v>2.73</v>
      </c>
    </row>
    <row r="41" spans="1:11" s="5" customFormat="1" ht="17.100000000000001" customHeight="1">
      <c r="A41" s="32" t="s">
        <v>44</v>
      </c>
      <c r="B41" s="143">
        <v>42</v>
      </c>
      <c r="C41" s="146">
        <v>2.3199999999999998</v>
      </c>
      <c r="D41" s="145">
        <v>19</v>
      </c>
      <c r="E41" s="146">
        <v>2.2400000000000002</v>
      </c>
      <c r="F41" s="141" t="s">
        <v>88</v>
      </c>
      <c r="G41" s="253" t="s">
        <v>88</v>
      </c>
      <c r="H41" s="145">
        <v>5</v>
      </c>
      <c r="I41" s="256">
        <v>2.52</v>
      </c>
      <c r="J41" s="140">
        <f t="shared" si="3"/>
        <v>66</v>
      </c>
      <c r="K41" s="257">
        <v>2.31</v>
      </c>
    </row>
    <row r="42" spans="1:11" s="5" customFormat="1" ht="17.100000000000001" customHeight="1">
      <c r="A42" s="32" t="s">
        <v>45</v>
      </c>
      <c r="B42" s="143">
        <v>52</v>
      </c>
      <c r="C42" s="146">
        <v>2.54</v>
      </c>
      <c r="D42" s="145">
        <v>15</v>
      </c>
      <c r="E42" s="146">
        <v>2.61</v>
      </c>
      <c r="F42" s="141" t="s">
        <v>88</v>
      </c>
      <c r="G42" s="253" t="s">
        <v>88</v>
      </c>
      <c r="H42" s="145">
        <v>4</v>
      </c>
      <c r="I42" s="256">
        <v>2.2599999999999998</v>
      </c>
      <c r="J42" s="140">
        <f t="shared" si="3"/>
        <v>71</v>
      </c>
      <c r="K42" s="216">
        <v>2.54</v>
      </c>
    </row>
    <row r="43" spans="1:11" s="5" customFormat="1" ht="17.100000000000001" customHeight="1">
      <c r="A43" s="32" t="s">
        <v>46</v>
      </c>
      <c r="B43" s="143">
        <v>15</v>
      </c>
      <c r="C43" s="146">
        <v>2.54</v>
      </c>
      <c r="D43" s="141">
        <v>1</v>
      </c>
      <c r="E43" s="253">
        <v>2.44</v>
      </c>
      <c r="F43" s="141" t="s">
        <v>88</v>
      </c>
      <c r="G43" s="253" t="s">
        <v>88</v>
      </c>
      <c r="H43" s="145">
        <v>3</v>
      </c>
      <c r="I43" s="147">
        <v>2.8</v>
      </c>
      <c r="J43" s="140">
        <f t="shared" si="3"/>
        <v>19</v>
      </c>
      <c r="K43" s="216">
        <v>2.58</v>
      </c>
    </row>
    <row r="44" spans="1:11" s="5" customFormat="1" ht="17.100000000000001" customHeight="1">
      <c r="A44" s="32" t="s">
        <v>47</v>
      </c>
      <c r="B44" s="143">
        <v>122</v>
      </c>
      <c r="C44" s="146">
        <v>2.61</v>
      </c>
      <c r="D44" s="145">
        <v>38</v>
      </c>
      <c r="E44" s="146">
        <v>2.31</v>
      </c>
      <c r="F44" s="141" t="s">
        <v>88</v>
      </c>
      <c r="G44" s="253" t="s">
        <v>88</v>
      </c>
      <c r="H44" s="145">
        <v>7</v>
      </c>
      <c r="I44" s="256">
        <v>2.58</v>
      </c>
      <c r="J44" s="140">
        <f t="shared" si="3"/>
        <v>167</v>
      </c>
      <c r="K44" s="216">
        <v>2.54</v>
      </c>
    </row>
    <row r="45" spans="1:11" s="5" customFormat="1" ht="17.100000000000001" customHeight="1">
      <c r="A45" s="32" t="s">
        <v>48</v>
      </c>
      <c r="B45" s="143">
        <v>52</v>
      </c>
      <c r="C45" s="146">
        <v>2.5499999999999998</v>
      </c>
      <c r="D45" s="145">
        <v>24</v>
      </c>
      <c r="E45" s="146">
        <v>2.3199999999999998</v>
      </c>
      <c r="F45" s="141" t="s">
        <v>88</v>
      </c>
      <c r="G45" s="253" t="s">
        <v>88</v>
      </c>
      <c r="H45" s="145">
        <v>5</v>
      </c>
      <c r="I45" s="256">
        <v>2.16</v>
      </c>
      <c r="J45" s="140">
        <f t="shared" si="3"/>
        <v>81</v>
      </c>
      <c r="K45" s="257">
        <v>2.46</v>
      </c>
    </row>
    <row r="46" spans="1:11" s="5" customFormat="1" ht="17.100000000000001" customHeight="1">
      <c r="A46" s="33" t="s">
        <v>49</v>
      </c>
      <c r="B46" s="157" t="s">
        <v>88</v>
      </c>
      <c r="C46" s="158" t="s">
        <v>88</v>
      </c>
      <c r="D46" s="141" t="s">
        <v>88</v>
      </c>
      <c r="E46" s="253" t="s">
        <v>88</v>
      </c>
      <c r="F46" s="141" t="s">
        <v>88</v>
      </c>
      <c r="G46" s="253" t="s">
        <v>88</v>
      </c>
      <c r="H46" s="141" t="s">
        <v>88</v>
      </c>
      <c r="I46" s="253" t="s">
        <v>88</v>
      </c>
      <c r="J46" s="141" t="s">
        <v>88</v>
      </c>
      <c r="K46" s="142" t="s">
        <v>88</v>
      </c>
    </row>
    <row r="47" spans="1:11" s="5" customFormat="1" ht="17.100000000000001" customHeight="1">
      <c r="A47" s="32" t="s">
        <v>50</v>
      </c>
      <c r="B47" s="143">
        <v>31</v>
      </c>
      <c r="C47" s="146">
        <v>2.2999999999999998</v>
      </c>
      <c r="D47" s="145">
        <v>13</v>
      </c>
      <c r="E47" s="146">
        <v>2.13</v>
      </c>
      <c r="F47" s="141" t="s">
        <v>88</v>
      </c>
      <c r="G47" s="253" t="s">
        <v>88</v>
      </c>
      <c r="H47" s="145">
        <v>2</v>
      </c>
      <c r="I47" s="256">
        <v>1.98</v>
      </c>
      <c r="J47" s="140">
        <f t="shared" si="3"/>
        <v>46</v>
      </c>
      <c r="K47" s="258">
        <v>2.2400000000000002</v>
      </c>
    </row>
    <row r="48" spans="1:11" s="5" customFormat="1" ht="17.100000000000001" customHeight="1">
      <c r="A48" s="32" t="s">
        <v>51</v>
      </c>
      <c r="B48" s="143">
        <v>42</v>
      </c>
      <c r="C48" s="146">
        <v>2.44</v>
      </c>
      <c r="D48" s="145">
        <v>15</v>
      </c>
      <c r="E48" s="146">
        <v>2.29</v>
      </c>
      <c r="F48" s="141" t="s">
        <v>88</v>
      </c>
      <c r="G48" s="253" t="s">
        <v>88</v>
      </c>
      <c r="H48" s="145">
        <v>8</v>
      </c>
      <c r="I48" s="256">
        <v>2.08</v>
      </c>
      <c r="J48" s="140">
        <f t="shared" si="3"/>
        <v>65</v>
      </c>
      <c r="K48" s="258">
        <v>2.36</v>
      </c>
    </row>
    <row r="49" spans="1:11" s="5" customFormat="1" ht="17.100000000000001" customHeight="1">
      <c r="A49" s="32" t="s">
        <v>52</v>
      </c>
      <c r="B49" s="143">
        <v>60</v>
      </c>
      <c r="C49" s="146">
        <v>2.74</v>
      </c>
      <c r="D49" s="145">
        <v>21</v>
      </c>
      <c r="E49" s="146">
        <v>2.68</v>
      </c>
      <c r="F49" s="141" t="s">
        <v>88</v>
      </c>
      <c r="G49" s="253" t="s">
        <v>88</v>
      </c>
      <c r="H49" s="141">
        <v>1</v>
      </c>
      <c r="I49" s="253">
        <v>2.42</v>
      </c>
      <c r="J49" s="140">
        <f t="shared" si="3"/>
        <v>82</v>
      </c>
      <c r="K49" s="258">
        <v>2.72</v>
      </c>
    </row>
    <row r="50" spans="1:11" s="5" customFormat="1" ht="17.100000000000001" customHeight="1">
      <c r="A50" s="32" t="s">
        <v>53</v>
      </c>
      <c r="B50" s="143">
        <v>17</v>
      </c>
      <c r="C50" s="146">
        <v>2.52</v>
      </c>
      <c r="D50" s="145">
        <v>9</v>
      </c>
      <c r="E50" s="146">
        <v>2.11</v>
      </c>
      <c r="F50" s="141" t="s">
        <v>88</v>
      </c>
      <c r="G50" s="253" t="s">
        <v>88</v>
      </c>
      <c r="H50" s="145">
        <v>4</v>
      </c>
      <c r="I50" s="256">
        <v>2.79</v>
      </c>
      <c r="J50" s="140">
        <f t="shared" si="3"/>
        <v>30</v>
      </c>
      <c r="K50" s="258">
        <v>2.4300000000000002</v>
      </c>
    </row>
    <row r="51" spans="1:11" s="5" customFormat="1" ht="17.100000000000001" customHeight="1">
      <c r="A51" s="34" t="s">
        <v>54</v>
      </c>
      <c r="B51" s="157" t="s">
        <v>88</v>
      </c>
      <c r="C51" s="158" t="s">
        <v>88</v>
      </c>
      <c r="D51" s="159" t="s">
        <v>88</v>
      </c>
      <c r="E51" s="160" t="s">
        <v>88</v>
      </c>
      <c r="F51" s="159" t="s">
        <v>88</v>
      </c>
      <c r="G51" s="160" t="s">
        <v>88</v>
      </c>
      <c r="H51" s="159" t="s">
        <v>88</v>
      </c>
      <c r="I51" s="160" t="s">
        <v>88</v>
      </c>
      <c r="J51" s="141" t="s">
        <v>88</v>
      </c>
      <c r="K51" s="259" t="s">
        <v>88</v>
      </c>
    </row>
    <row r="52" spans="1:11" s="5" customFormat="1" ht="17.100000000000001" customHeight="1">
      <c r="A52" s="35" t="s">
        <v>55</v>
      </c>
      <c r="B52" s="143">
        <v>46</v>
      </c>
      <c r="C52" s="146">
        <v>2.94</v>
      </c>
      <c r="D52" s="141">
        <v>8</v>
      </c>
      <c r="E52" s="350">
        <v>3</v>
      </c>
      <c r="F52" s="141" t="s">
        <v>88</v>
      </c>
      <c r="G52" s="253" t="s">
        <v>88</v>
      </c>
      <c r="H52" s="145">
        <v>4</v>
      </c>
      <c r="I52" s="256">
        <v>2.85</v>
      </c>
      <c r="J52" s="140">
        <f t="shared" si="3"/>
        <v>58</v>
      </c>
      <c r="K52" s="216">
        <v>2.94</v>
      </c>
    </row>
    <row r="53" spans="1:11" s="5" customFormat="1" ht="17.100000000000001" customHeight="1">
      <c r="A53" s="18" t="s">
        <v>56</v>
      </c>
      <c r="B53" s="97">
        <v>37</v>
      </c>
      <c r="C53" s="83">
        <v>2.63</v>
      </c>
      <c r="D53" s="82">
        <v>9</v>
      </c>
      <c r="E53" s="83">
        <v>2.4300000000000002</v>
      </c>
      <c r="F53" s="141" t="s">
        <v>88</v>
      </c>
      <c r="G53" s="253" t="s">
        <v>88</v>
      </c>
      <c r="H53" s="141">
        <v>2</v>
      </c>
      <c r="I53" s="253">
        <v>3.68</v>
      </c>
      <c r="J53" s="140">
        <f t="shared" si="3"/>
        <v>48</v>
      </c>
      <c r="K53" s="99">
        <v>2.64</v>
      </c>
    </row>
    <row r="54" spans="1:11" s="5" customFormat="1" ht="17.100000000000001" customHeight="1">
      <c r="A54" s="10" t="s">
        <v>57</v>
      </c>
      <c r="B54" s="97">
        <v>35</v>
      </c>
      <c r="C54" s="83">
        <v>2.27</v>
      </c>
      <c r="D54" s="82">
        <v>27</v>
      </c>
      <c r="E54" s="83">
        <v>2.09</v>
      </c>
      <c r="F54" s="141" t="s">
        <v>88</v>
      </c>
      <c r="G54" s="253" t="s">
        <v>88</v>
      </c>
      <c r="H54" s="82">
        <v>8</v>
      </c>
      <c r="I54" s="260">
        <v>2.4900000000000002</v>
      </c>
      <c r="J54" s="140">
        <f t="shared" si="3"/>
        <v>70</v>
      </c>
      <c r="K54" s="237">
        <v>2.23</v>
      </c>
    </row>
    <row r="55" spans="1:11" s="5" customFormat="1" ht="17.100000000000001" customHeight="1">
      <c r="A55" s="9" t="s">
        <v>58</v>
      </c>
      <c r="B55" s="97">
        <v>33</v>
      </c>
      <c r="C55" s="83">
        <v>2.67</v>
      </c>
      <c r="D55" s="82">
        <v>17</v>
      </c>
      <c r="E55" s="83">
        <v>2.25</v>
      </c>
      <c r="F55" s="141" t="s">
        <v>88</v>
      </c>
      <c r="G55" s="253" t="s">
        <v>88</v>
      </c>
      <c r="H55" s="141">
        <v>3</v>
      </c>
      <c r="I55" s="253">
        <v>3.38</v>
      </c>
      <c r="J55" s="140">
        <f t="shared" si="3"/>
        <v>53</v>
      </c>
      <c r="K55" s="237">
        <v>2.57</v>
      </c>
    </row>
    <row r="56" spans="1:11" s="5" customFormat="1" ht="17.100000000000001" customHeight="1">
      <c r="A56" s="8" t="s">
        <v>59</v>
      </c>
      <c r="B56" s="157" t="s">
        <v>88</v>
      </c>
      <c r="C56" s="158" t="s">
        <v>88</v>
      </c>
      <c r="D56" s="159" t="s">
        <v>88</v>
      </c>
      <c r="E56" s="160" t="s">
        <v>88</v>
      </c>
      <c r="F56" s="159" t="s">
        <v>88</v>
      </c>
      <c r="G56" s="160" t="s">
        <v>88</v>
      </c>
      <c r="H56" s="159" t="s">
        <v>88</v>
      </c>
      <c r="I56" s="160" t="s">
        <v>88</v>
      </c>
      <c r="J56" s="141" t="s">
        <v>88</v>
      </c>
      <c r="K56" s="142" t="s">
        <v>88</v>
      </c>
    </row>
    <row r="57" spans="1:11" s="5" customFormat="1" ht="17.100000000000001" customHeight="1">
      <c r="A57" s="32" t="s">
        <v>60</v>
      </c>
      <c r="B57" s="84" t="s">
        <v>88</v>
      </c>
      <c r="C57" s="81" t="s">
        <v>88</v>
      </c>
      <c r="D57" s="84" t="s">
        <v>88</v>
      </c>
      <c r="E57" s="81" t="s">
        <v>88</v>
      </c>
      <c r="F57" s="141">
        <v>27</v>
      </c>
      <c r="G57" s="253">
        <v>2.69</v>
      </c>
      <c r="H57" s="159" t="s">
        <v>88</v>
      </c>
      <c r="I57" s="160" t="s">
        <v>88</v>
      </c>
      <c r="J57" s="140">
        <f t="shared" si="3"/>
        <v>27</v>
      </c>
      <c r="K57" s="142">
        <v>2.69</v>
      </c>
    </row>
    <row r="58" spans="1:11" s="5" customFormat="1" ht="17.100000000000001" customHeight="1">
      <c r="A58" s="42" t="s">
        <v>61</v>
      </c>
      <c r="B58" s="84" t="s">
        <v>88</v>
      </c>
      <c r="C58" s="81" t="s">
        <v>88</v>
      </c>
      <c r="D58" s="84" t="s">
        <v>88</v>
      </c>
      <c r="E58" s="81" t="s">
        <v>88</v>
      </c>
      <c r="F58" s="141" t="s">
        <v>88</v>
      </c>
      <c r="G58" s="253" t="s">
        <v>88</v>
      </c>
      <c r="H58" s="84" t="s">
        <v>88</v>
      </c>
      <c r="I58" s="81" t="s">
        <v>88</v>
      </c>
      <c r="J58" s="141" t="s">
        <v>88</v>
      </c>
      <c r="K58" s="259" t="s">
        <v>88</v>
      </c>
    </row>
    <row r="59" spans="1:11" s="5" customFormat="1" ht="17.100000000000001" customHeight="1">
      <c r="A59" s="36" t="s">
        <v>62</v>
      </c>
      <c r="B59" s="261" t="s">
        <v>88</v>
      </c>
      <c r="C59" s="262" t="s">
        <v>88</v>
      </c>
      <c r="D59" s="261" t="s">
        <v>88</v>
      </c>
      <c r="E59" s="262" t="s">
        <v>88</v>
      </c>
      <c r="F59" s="141" t="s">
        <v>88</v>
      </c>
      <c r="G59" s="253" t="s">
        <v>88</v>
      </c>
      <c r="H59" s="261" t="s">
        <v>88</v>
      </c>
      <c r="I59" s="262" t="s">
        <v>88</v>
      </c>
      <c r="J59" s="141" t="s">
        <v>88</v>
      </c>
      <c r="K59" s="259" t="s">
        <v>88</v>
      </c>
    </row>
    <row r="60" spans="1:11" s="5" customFormat="1" ht="17.100000000000001" customHeight="1" thickBot="1">
      <c r="A60" s="12" t="s">
        <v>13</v>
      </c>
      <c r="B60" s="109">
        <f>SUM(B33:B59)</f>
        <v>871</v>
      </c>
      <c r="C60" s="112">
        <v>2.57</v>
      </c>
      <c r="D60" s="111">
        <f>SUM(D33:D59)</f>
        <v>311</v>
      </c>
      <c r="E60" s="112">
        <v>2.37</v>
      </c>
      <c r="F60" s="111">
        <f>SUM(F33:F59)</f>
        <v>27</v>
      </c>
      <c r="G60" s="132">
        <v>2.69</v>
      </c>
      <c r="H60" s="111">
        <f>SUM(H33:H59)</f>
        <v>83</v>
      </c>
      <c r="I60" s="110">
        <v>2.5099999999999998</v>
      </c>
      <c r="J60" s="149">
        <f>SUM(J33:J59)</f>
        <v>1292</v>
      </c>
      <c r="K60" s="243">
        <v>2.52</v>
      </c>
    </row>
    <row r="61" spans="1:11" s="5" customFormat="1" ht="17.100000000000001" customHeight="1">
      <c r="A61" s="6" t="s">
        <v>14</v>
      </c>
      <c r="B61" s="150"/>
      <c r="C61" s="151"/>
      <c r="D61" s="152"/>
      <c r="E61" s="151"/>
      <c r="F61" s="153"/>
      <c r="G61" s="154"/>
      <c r="H61" s="152"/>
      <c r="I61" s="263"/>
      <c r="J61" s="156"/>
      <c r="K61" s="264"/>
    </row>
    <row r="62" spans="1:11" s="5" customFormat="1" ht="17.100000000000001" customHeight="1">
      <c r="A62" s="7" t="s">
        <v>15</v>
      </c>
      <c r="B62" s="157" t="s">
        <v>88</v>
      </c>
      <c r="C62" s="158" t="s">
        <v>88</v>
      </c>
      <c r="D62" s="159" t="s">
        <v>88</v>
      </c>
      <c r="E62" s="160" t="s">
        <v>88</v>
      </c>
      <c r="F62" s="161">
        <v>60</v>
      </c>
      <c r="G62" s="162">
        <v>3.09</v>
      </c>
      <c r="H62" s="159" t="s">
        <v>88</v>
      </c>
      <c r="I62" s="160" t="s">
        <v>88</v>
      </c>
      <c r="J62" s="140">
        <f t="shared" ref="J62:J64" si="4">SUM(B62,D62,F62,H62)</f>
        <v>60</v>
      </c>
      <c r="K62" s="234">
        <v>3.09</v>
      </c>
    </row>
    <row r="63" spans="1:11" s="5" customFormat="1" ht="17.100000000000001" customHeight="1">
      <c r="A63" s="8" t="s">
        <v>16</v>
      </c>
      <c r="B63" s="163">
        <v>76</v>
      </c>
      <c r="C63" s="265">
        <v>2.67</v>
      </c>
      <c r="D63" s="159">
        <v>5</v>
      </c>
      <c r="E63" s="160">
        <v>2.84</v>
      </c>
      <c r="F63" s="159" t="s">
        <v>88</v>
      </c>
      <c r="G63" s="160" t="s">
        <v>88</v>
      </c>
      <c r="H63" s="159">
        <v>4</v>
      </c>
      <c r="I63" s="160">
        <v>2.11</v>
      </c>
      <c r="J63" s="140">
        <f t="shared" si="4"/>
        <v>85</v>
      </c>
      <c r="K63" s="266">
        <v>2.65</v>
      </c>
    </row>
    <row r="64" spans="1:11" s="5" customFormat="1" ht="17.100000000000001" customHeight="1">
      <c r="A64" s="9" t="s">
        <v>17</v>
      </c>
      <c r="B64" s="220">
        <v>57</v>
      </c>
      <c r="C64" s="267">
        <v>2.58</v>
      </c>
      <c r="D64" s="126">
        <v>1</v>
      </c>
      <c r="E64" s="267">
        <v>2.21</v>
      </c>
      <c r="F64" s="159" t="s">
        <v>88</v>
      </c>
      <c r="G64" s="160" t="s">
        <v>88</v>
      </c>
      <c r="H64" s="126">
        <v>4</v>
      </c>
      <c r="I64" s="268">
        <v>2.38</v>
      </c>
      <c r="J64" s="140">
        <f t="shared" si="4"/>
        <v>62</v>
      </c>
      <c r="K64" s="269">
        <v>2.56</v>
      </c>
    </row>
    <row r="65" spans="1:11" s="5" customFormat="1" ht="17.100000000000001" customHeight="1" thickBot="1">
      <c r="A65" s="12" t="s">
        <v>18</v>
      </c>
      <c r="B65" s="109">
        <f>SUM(B62:B64)</f>
        <v>133</v>
      </c>
      <c r="C65" s="166">
        <v>2.63</v>
      </c>
      <c r="D65" s="111">
        <f>SUM(D62:D64)</f>
        <v>6</v>
      </c>
      <c r="E65" s="166">
        <v>2.73</v>
      </c>
      <c r="F65" s="167">
        <f>SUM(F62:F64)</f>
        <v>60</v>
      </c>
      <c r="G65" s="270">
        <v>3.09</v>
      </c>
      <c r="H65" s="111">
        <f>SUM(H62:H64)</f>
        <v>8</v>
      </c>
      <c r="I65" s="166">
        <v>2.2400000000000002</v>
      </c>
      <c r="J65" s="111">
        <f>SUM(J62:J64)</f>
        <v>207</v>
      </c>
      <c r="K65" s="243">
        <v>2.75</v>
      </c>
    </row>
    <row r="66" spans="1:11" s="5" customFormat="1" ht="17.100000000000001" customHeight="1">
      <c r="A66" s="6" t="s">
        <v>19</v>
      </c>
      <c r="B66" s="172"/>
      <c r="C66" s="184"/>
      <c r="D66" s="172"/>
      <c r="E66" s="184"/>
      <c r="F66" s="171"/>
      <c r="G66" s="170"/>
      <c r="H66" s="172"/>
      <c r="I66" s="271"/>
      <c r="J66" s="174"/>
      <c r="K66" s="272"/>
    </row>
    <row r="67" spans="1:11" s="5" customFormat="1" ht="17.100000000000001" customHeight="1">
      <c r="A67" s="11" t="s">
        <v>20</v>
      </c>
      <c r="B67" s="178" t="s">
        <v>88</v>
      </c>
      <c r="C67" s="179" t="s">
        <v>88</v>
      </c>
      <c r="D67" s="178" t="s">
        <v>88</v>
      </c>
      <c r="E67" s="179" t="s">
        <v>88</v>
      </c>
      <c r="F67" s="273">
        <v>46</v>
      </c>
      <c r="G67" s="274">
        <v>3</v>
      </c>
      <c r="H67" s="178" t="s">
        <v>88</v>
      </c>
      <c r="I67" s="179" t="s">
        <v>88</v>
      </c>
      <c r="J67" s="140">
        <f t="shared" ref="J67" si="5">SUM(B67,D67,F67,H67)</f>
        <v>46</v>
      </c>
      <c r="K67" s="275">
        <v>3</v>
      </c>
    </row>
    <row r="68" spans="1:11" s="5" customFormat="1" ht="17.100000000000001" customHeight="1" thickBot="1">
      <c r="A68" s="12" t="s">
        <v>21</v>
      </c>
      <c r="B68" s="183" t="s">
        <v>88</v>
      </c>
      <c r="C68" s="65" t="s">
        <v>88</v>
      </c>
      <c r="D68" s="183" t="s">
        <v>88</v>
      </c>
      <c r="E68" s="65" t="s">
        <v>88</v>
      </c>
      <c r="F68" s="64">
        <f>SUM(F67)</f>
        <v>46</v>
      </c>
      <c r="G68" s="276">
        <v>3</v>
      </c>
      <c r="H68" s="183" t="s">
        <v>88</v>
      </c>
      <c r="I68" s="65" t="s">
        <v>88</v>
      </c>
      <c r="J68" s="64">
        <f>SUM(J67)</f>
        <v>46</v>
      </c>
      <c r="K68" s="212">
        <v>3</v>
      </c>
    </row>
    <row r="69" spans="1:11" s="5" customFormat="1" ht="17.100000000000001" customHeight="1">
      <c r="A69" s="6" t="s">
        <v>23</v>
      </c>
      <c r="B69" s="172"/>
      <c r="C69" s="184"/>
      <c r="D69" s="172"/>
      <c r="E69" s="184"/>
      <c r="F69" s="171"/>
      <c r="G69" s="170"/>
      <c r="H69" s="172"/>
      <c r="I69" s="271"/>
      <c r="J69" s="174"/>
      <c r="K69" s="272"/>
    </row>
    <row r="70" spans="1:11" s="5" customFormat="1" ht="17.100000000000001" customHeight="1">
      <c r="A70" s="11" t="s">
        <v>24</v>
      </c>
      <c r="B70" s="188" t="s">
        <v>88</v>
      </c>
      <c r="C70" s="187" t="s">
        <v>88</v>
      </c>
      <c r="D70" s="188" t="s">
        <v>88</v>
      </c>
      <c r="E70" s="187" t="s">
        <v>88</v>
      </c>
      <c r="F70" s="188" t="s">
        <v>88</v>
      </c>
      <c r="G70" s="187" t="s">
        <v>88</v>
      </c>
      <c r="H70" s="188" t="s">
        <v>88</v>
      </c>
      <c r="I70" s="187" t="s">
        <v>88</v>
      </c>
      <c r="J70" s="188" t="s">
        <v>88</v>
      </c>
      <c r="K70" s="277" t="s">
        <v>88</v>
      </c>
    </row>
    <row r="71" spans="1:11" s="5" customFormat="1" ht="17.100000000000001" customHeight="1">
      <c r="A71" s="17" t="s">
        <v>25</v>
      </c>
      <c r="B71" s="193" t="s">
        <v>88</v>
      </c>
      <c r="C71" s="192" t="s">
        <v>88</v>
      </c>
      <c r="D71" s="193" t="s">
        <v>88</v>
      </c>
      <c r="E71" s="192" t="s">
        <v>88</v>
      </c>
      <c r="F71" s="193" t="s">
        <v>88</v>
      </c>
      <c r="G71" s="192" t="s">
        <v>88</v>
      </c>
      <c r="H71" s="193" t="s">
        <v>88</v>
      </c>
      <c r="I71" s="192" t="s">
        <v>88</v>
      </c>
      <c r="J71" s="193" t="s">
        <v>88</v>
      </c>
      <c r="K71" s="278" t="s">
        <v>88</v>
      </c>
    </row>
    <row r="72" spans="1:11" s="5" customFormat="1" ht="20.25" customHeight="1" thickBot="1">
      <c r="A72" s="12" t="s">
        <v>22</v>
      </c>
      <c r="B72" s="196">
        <f>SUM(B13,B26,B31,B60,B65,B68,B71)</f>
        <v>1220</v>
      </c>
      <c r="C72" s="66">
        <v>2.58</v>
      </c>
      <c r="D72" s="196">
        <f>SUM(D13,D26,D31,D60,D65,D68,D71)</f>
        <v>498</v>
      </c>
      <c r="E72" s="63">
        <v>2.42</v>
      </c>
      <c r="F72" s="279">
        <f>SUM(F13,F26,F31,F60,F65,F68,F71)</f>
        <v>160</v>
      </c>
      <c r="G72" s="200">
        <v>3.09</v>
      </c>
      <c r="H72" s="196">
        <f>SUM(H13,H26,H31,H60,H65,H68,H71)</f>
        <v>156</v>
      </c>
      <c r="I72" s="63">
        <v>2.46</v>
      </c>
      <c r="J72" s="196">
        <f>SUM(J13,J26,J31,J60,J65,J68,J71)</f>
        <v>2034</v>
      </c>
      <c r="K72" s="229">
        <v>2.57</v>
      </c>
    </row>
    <row r="73" spans="1:11" s="45" customFormat="1" ht="21.95" customHeight="1">
      <c r="A73" s="43" t="s">
        <v>81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</row>
    <row r="74" spans="1:11" s="45" customFormat="1" ht="21.95" customHeight="1">
      <c r="A74" s="43" t="s">
        <v>82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</row>
    <row r="75" spans="1:11" s="44" customFormat="1" ht="21.95" customHeight="1">
      <c r="A75" s="43" t="s">
        <v>73</v>
      </c>
    </row>
    <row r="76" spans="1:11" s="44" customFormat="1" ht="21.95" customHeight="1">
      <c r="A76" s="43" t="s">
        <v>74</v>
      </c>
    </row>
    <row r="77" spans="1:11" s="44" customFormat="1" ht="21.95" customHeight="1">
      <c r="A77" s="46" t="s">
        <v>75</v>
      </c>
    </row>
    <row r="78" spans="1:11" s="44" customFormat="1" ht="21.95" customHeight="1">
      <c r="A78" s="46" t="s">
        <v>76</v>
      </c>
    </row>
    <row r="79" spans="1:11" s="44" customFormat="1" ht="21.95" customHeight="1">
      <c r="A79" s="47" t="s">
        <v>77</v>
      </c>
      <c r="H79" s="47" t="s">
        <v>146</v>
      </c>
    </row>
    <row r="80" spans="1:11" ht="21.95" customHeight="1"/>
  </sheetData>
  <mergeCells count="7">
    <mergeCell ref="A3:A5"/>
    <mergeCell ref="B3:K3"/>
    <mergeCell ref="B4:C4"/>
    <mergeCell ref="D4:E4"/>
    <mergeCell ref="F4:G4"/>
    <mergeCell ref="H4:I4"/>
    <mergeCell ref="J4:K4"/>
  </mergeCells>
  <printOptions horizontalCentered="1"/>
  <pageMargins left="0.15748031496062992" right="0.15748031496062992" top="0.59055118110236227" bottom="0.35433070866141736" header="0.15748031496062992" footer="0.15748031496062992"/>
  <pageSetup paperSize="9" scale="70" orientation="portrait" r:id="rId1"/>
  <headerFooter>
    <oddFooter>&amp;L&amp;"TH SarabunPSK,Regular"&amp;8&amp;K00+000&amp;Z&amp;F&amp;R&amp;"TH SarabunPSK,Regular"&amp;16&amp;K00+000&amp;P</oddFooter>
  </headerFooter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82"/>
  <sheetViews>
    <sheetView zoomScaleNormal="100" zoomScaleSheetLayoutView="100" workbookViewId="0"/>
  </sheetViews>
  <sheetFormatPr defaultRowHeight="15"/>
  <cols>
    <col min="1" max="1" width="36.42578125" style="1" customWidth="1"/>
    <col min="2" max="11" width="7.28515625" customWidth="1"/>
  </cols>
  <sheetData>
    <row r="1" spans="1:11" s="4" customFormat="1" ht="25.5" customHeight="1">
      <c r="A1" s="2" t="s">
        <v>150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s="4" customFormat="1" ht="25.5" customHeight="1" thickBot="1">
      <c r="A2" s="362" t="s">
        <v>145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5.5" customHeight="1" thickBot="1">
      <c r="A3" s="363" t="s">
        <v>0</v>
      </c>
      <c r="B3" s="366" t="s">
        <v>86</v>
      </c>
      <c r="C3" s="367"/>
      <c r="D3" s="367"/>
      <c r="E3" s="367"/>
      <c r="F3" s="367"/>
      <c r="G3" s="367"/>
      <c r="H3" s="367"/>
      <c r="I3" s="367"/>
      <c r="J3" s="367"/>
      <c r="K3" s="368"/>
    </row>
    <row r="4" spans="1:11" ht="23.25" customHeight="1" thickBot="1">
      <c r="A4" s="364"/>
      <c r="B4" s="369" t="s">
        <v>78</v>
      </c>
      <c r="C4" s="370"/>
      <c r="D4" s="371" t="s">
        <v>27</v>
      </c>
      <c r="E4" s="372"/>
      <c r="F4" s="371" t="s">
        <v>72</v>
      </c>
      <c r="G4" s="372"/>
      <c r="H4" s="373" t="s">
        <v>79</v>
      </c>
      <c r="I4" s="373"/>
      <c r="J4" s="374" t="s">
        <v>26</v>
      </c>
      <c r="K4" s="375"/>
    </row>
    <row r="5" spans="1:11" ht="37.5" customHeight="1" thickBot="1">
      <c r="A5" s="365"/>
      <c r="B5" s="48" t="s">
        <v>28</v>
      </c>
      <c r="C5" s="14" t="s">
        <v>29</v>
      </c>
      <c r="D5" s="13" t="s">
        <v>28</v>
      </c>
      <c r="E5" s="14" t="s">
        <v>29</v>
      </c>
      <c r="F5" s="38" t="s">
        <v>28</v>
      </c>
      <c r="G5" s="37" t="s">
        <v>29</v>
      </c>
      <c r="H5" s="13" t="s">
        <v>28</v>
      </c>
      <c r="I5" s="15" t="s">
        <v>29</v>
      </c>
      <c r="J5" s="16" t="s">
        <v>28</v>
      </c>
      <c r="K5" s="49" t="s">
        <v>29</v>
      </c>
    </row>
    <row r="6" spans="1:11" s="5" customFormat="1" ht="17.100000000000001" customHeight="1">
      <c r="A6" s="19" t="s">
        <v>1</v>
      </c>
      <c r="B6" s="50"/>
      <c r="C6" s="22"/>
      <c r="D6" s="21"/>
      <c r="E6" s="22"/>
      <c r="F6" s="39"/>
      <c r="G6" s="40"/>
      <c r="H6" s="21"/>
      <c r="I6" s="23"/>
      <c r="J6" s="24"/>
      <c r="K6" s="51"/>
    </row>
    <row r="7" spans="1:11" s="5" customFormat="1" ht="17.100000000000001" customHeight="1">
      <c r="A7" s="7" t="s">
        <v>2</v>
      </c>
      <c r="B7" s="299">
        <v>47</v>
      </c>
      <c r="C7" s="224">
        <v>2.63</v>
      </c>
      <c r="D7" s="223">
        <v>2</v>
      </c>
      <c r="E7" s="224">
        <v>2.76</v>
      </c>
      <c r="F7" s="54" t="s">
        <v>88</v>
      </c>
      <c r="G7" s="55" t="s">
        <v>88</v>
      </c>
      <c r="H7" s="223">
        <v>5</v>
      </c>
      <c r="I7" s="280">
        <v>2.44</v>
      </c>
      <c r="J7" s="227">
        <f>SUM(B7,D7,F7,H7)</f>
        <v>54</v>
      </c>
      <c r="K7" s="300">
        <v>2.62</v>
      </c>
    </row>
    <row r="8" spans="1:11" s="5" customFormat="1" ht="17.100000000000001" customHeight="1">
      <c r="A8" s="8" t="s">
        <v>32</v>
      </c>
      <c r="B8" s="204" t="s">
        <v>88</v>
      </c>
      <c r="C8" s="59" t="s">
        <v>88</v>
      </c>
      <c r="D8" s="58" t="s">
        <v>88</v>
      </c>
      <c r="E8" s="59" t="s">
        <v>88</v>
      </c>
      <c r="F8" s="60">
        <v>5</v>
      </c>
      <c r="G8" s="236">
        <v>3.16</v>
      </c>
      <c r="H8" s="281">
        <v>3</v>
      </c>
      <c r="I8" s="236">
        <v>3.25</v>
      </c>
      <c r="J8" s="282">
        <f t="shared" ref="J8:J14" si="0">SUM(B8,D8,F8,H8)</f>
        <v>8</v>
      </c>
      <c r="K8" s="205">
        <v>3.2</v>
      </c>
    </row>
    <row r="9" spans="1:11" s="5" customFormat="1" ht="17.100000000000001" customHeight="1">
      <c r="A9" s="8" t="s">
        <v>33</v>
      </c>
      <c r="B9" s="204" t="s">
        <v>88</v>
      </c>
      <c r="C9" s="59" t="s">
        <v>88</v>
      </c>
      <c r="D9" s="58" t="s">
        <v>88</v>
      </c>
      <c r="E9" s="59" t="s">
        <v>88</v>
      </c>
      <c r="F9" s="60">
        <v>2</v>
      </c>
      <c r="G9" s="236">
        <v>3.77</v>
      </c>
      <c r="H9" s="58" t="s">
        <v>88</v>
      </c>
      <c r="I9" s="59" t="s">
        <v>88</v>
      </c>
      <c r="J9" s="282">
        <f t="shared" si="0"/>
        <v>2</v>
      </c>
      <c r="K9" s="205">
        <v>3.77</v>
      </c>
    </row>
    <row r="10" spans="1:11" s="5" customFormat="1" ht="17.100000000000001" customHeight="1">
      <c r="A10" s="9" t="s">
        <v>89</v>
      </c>
      <c r="B10" s="204" t="s">
        <v>88</v>
      </c>
      <c r="C10" s="59" t="s">
        <v>88</v>
      </c>
      <c r="D10" s="58" t="s">
        <v>88</v>
      </c>
      <c r="E10" s="59" t="s">
        <v>88</v>
      </c>
      <c r="F10" s="60">
        <v>1</v>
      </c>
      <c r="G10" s="283">
        <v>2.6</v>
      </c>
      <c r="H10" s="58" t="s">
        <v>88</v>
      </c>
      <c r="I10" s="59" t="s">
        <v>88</v>
      </c>
      <c r="J10" s="282">
        <f t="shared" si="0"/>
        <v>1</v>
      </c>
      <c r="K10" s="205">
        <v>2.6</v>
      </c>
    </row>
    <row r="11" spans="1:11" s="5" customFormat="1" ht="17.100000000000001" customHeight="1">
      <c r="A11" s="9" t="s">
        <v>90</v>
      </c>
      <c r="B11" s="204" t="s">
        <v>88</v>
      </c>
      <c r="C11" s="59" t="s">
        <v>88</v>
      </c>
      <c r="D11" s="58" t="s">
        <v>88</v>
      </c>
      <c r="E11" s="59" t="s">
        <v>88</v>
      </c>
      <c r="F11" s="60">
        <v>10</v>
      </c>
      <c r="G11" s="236">
        <v>3.68</v>
      </c>
      <c r="H11" s="58" t="s">
        <v>88</v>
      </c>
      <c r="I11" s="59" t="s">
        <v>88</v>
      </c>
      <c r="J11" s="282">
        <f t="shared" si="0"/>
        <v>10</v>
      </c>
      <c r="K11" s="205">
        <v>3.68</v>
      </c>
    </row>
    <row r="12" spans="1:11" s="5" customFormat="1" ht="17.100000000000001" customHeight="1">
      <c r="A12" s="9" t="s">
        <v>91</v>
      </c>
      <c r="B12" s="204">
        <v>1</v>
      </c>
      <c r="C12" s="59">
        <v>3.54</v>
      </c>
      <c r="D12" s="58" t="s">
        <v>88</v>
      </c>
      <c r="E12" s="59" t="s">
        <v>88</v>
      </c>
      <c r="F12" s="60">
        <v>9</v>
      </c>
      <c r="G12" s="236">
        <v>3.49</v>
      </c>
      <c r="H12" s="281">
        <v>2</v>
      </c>
      <c r="I12" s="236">
        <v>3.74</v>
      </c>
      <c r="J12" s="282">
        <f>SUM(B12,D12,F12,H12)</f>
        <v>12</v>
      </c>
      <c r="K12" s="205">
        <v>3.54</v>
      </c>
    </row>
    <row r="13" spans="1:11" s="5" customFormat="1" ht="17.100000000000001" customHeight="1">
      <c r="A13" s="284" t="s">
        <v>92</v>
      </c>
      <c r="B13" s="204" t="s">
        <v>88</v>
      </c>
      <c r="C13" s="59" t="s">
        <v>88</v>
      </c>
      <c r="D13" s="58" t="s">
        <v>88</v>
      </c>
      <c r="E13" s="59" t="s">
        <v>88</v>
      </c>
      <c r="F13" s="58" t="s">
        <v>88</v>
      </c>
      <c r="G13" s="59" t="s">
        <v>88</v>
      </c>
      <c r="H13" s="58">
        <v>1</v>
      </c>
      <c r="I13" s="59">
        <v>3.39</v>
      </c>
      <c r="J13" s="285">
        <f t="shared" ref="J13" si="1">SUM(B13,D13,F13,H13)</f>
        <v>1</v>
      </c>
      <c r="K13" s="301">
        <v>3.39</v>
      </c>
    </row>
    <row r="14" spans="1:11" s="5" customFormat="1" ht="17.100000000000001" customHeight="1">
      <c r="A14" s="7" t="s">
        <v>93</v>
      </c>
      <c r="B14" s="209" t="s">
        <v>88</v>
      </c>
      <c r="C14" s="55" t="s">
        <v>88</v>
      </c>
      <c r="D14" s="54" t="s">
        <v>88</v>
      </c>
      <c r="E14" s="55" t="s">
        <v>88</v>
      </c>
      <c r="F14" s="54">
        <v>12</v>
      </c>
      <c r="G14" s="55">
        <v>3.43</v>
      </c>
      <c r="H14" s="54">
        <v>2</v>
      </c>
      <c r="I14" s="55">
        <v>3.64</v>
      </c>
      <c r="J14" s="286">
        <f t="shared" si="0"/>
        <v>14</v>
      </c>
      <c r="K14" s="302">
        <v>3.46</v>
      </c>
    </row>
    <row r="15" spans="1:11" s="5" customFormat="1" ht="17.100000000000001" customHeight="1" thickBot="1">
      <c r="A15" s="12" t="s">
        <v>3</v>
      </c>
      <c r="B15" s="206">
        <f>SUM(B7:B14)</f>
        <v>48</v>
      </c>
      <c r="C15" s="63">
        <v>2.65</v>
      </c>
      <c r="D15" s="62">
        <f>SUM(D7:D14)</f>
        <v>2</v>
      </c>
      <c r="E15" s="63">
        <v>2.76</v>
      </c>
      <c r="F15" s="199">
        <f>SUM(F7:F14)</f>
        <v>39</v>
      </c>
      <c r="G15" s="65">
        <v>3.47</v>
      </c>
      <c r="H15" s="62">
        <f>SUM(H7:H14)</f>
        <v>13</v>
      </c>
      <c r="I15" s="66">
        <v>3.09</v>
      </c>
      <c r="J15" s="62">
        <f>SUM(J7:J14)</f>
        <v>102</v>
      </c>
      <c r="K15" s="201">
        <v>3.02</v>
      </c>
    </row>
    <row r="16" spans="1:11" s="5" customFormat="1" ht="17.100000000000001" customHeight="1">
      <c r="A16" s="19" t="s">
        <v>4</v>
      </c>
      <c r="B16" s="67"/>
      <c r="C16" s="68"/>
      <c r="D16" s="69"/>
      <c r="E16" s="70"/>
      <c r="F16" s="71"/>
      <c r="G16" s="72"/>
      <c r="H16" s="69"/>
      <c r="I16" s="73"/>
      <c r="J16" s="71"/>
      <c r="K16" s="175"/>
    </row>
    <row r="17" spans="1:11" s="5" customFormat="1" ht="17.100000000000001" customHeight="1">
      <c r="A17" s="30" t="s">
        <v>63</v>
      </c>
      <c r="B17" s="204">
        <v>4</v>
      </c>
      <c r="C17" s="59">
        <v>1.89</v>
      </c>
      <c r="D17" s="58">
        <v>1</v>
      </c>
      <c r="E17" s="59">
        <v>1.86</v>
      </c>
      <c r="F17" s="287" t="s">
        <v>88</v>
      </c>
      <c r="G17" s="233" t="s">
        <v>88</v>
      </c>
      <c r="H17" s="288">
        <v>1</v>
      </c>
      <c r="I17" s="245">
        <v>1.99</v>
      </c>
      <c r="J17" s="227">
        <f>SUM(B17,D17,F17,H17)</f>
        <v>6</v>
      </c>
      <c r="K17" s="118">
        <v>1.9</v>
      </c>
    </row>
    <row r="18" spans="1:11" s="5" customFormat="1" ht="17.100000000000001" customHeight="1">
      <c r="A18" s="26" t="s">
        <v>64</v>
      </c>
      <c r="B18" s="97">
        <v>37</v>
      </c>
      <c r="C18" s="83">
        <v>2.4</v>
      </c>
      <c r="D18" s="82">
        <v>9</v>
      </c>
      <c r="E18" s="83">
        <v>2.29</v>
      </c>
      <c r="F18" s="60" t="s">
        <v>88</v>
      </c>
      <c r="G18" s="236" t="s">
        <v>88</v>
      </c>
      <c r="H18" s="289">
        <v>4</v>
      </c>
      <c r="I18" s="120">
        <v>2.1</v>
      </c>
      <c r="J18" s="282">
        <f t="shared" ref="J18:J22" si="2">SUM(B18,D18,F18,H18)</f>
        <v>50</v>
      </c>
      <c r="K18" s="122">
        <v>2.36</v>
      </c>
    </row>
    <row r="19" spans="1:11" s="5" customFormat="1" ht="17.100000000000001" customHeight="1">
      <c r="A19" s="26" t="s">
        <v>65</v>
      </c>
      <c r="B19" s="97">
        <v>40</v>
      </c>
      <c r="C19" s="98">
        <v>2.76</v>
      </c>
      <c r="D19" s="82">
        <v>18</v>
      </c>
      <c r="E19" s="83">
        <v>2.63</v>
      </c>
      <c r="F19" s="60" t="s">
        <v>88</v>
      </c>
      <c r="G19" s="236" t="s">
        <v>88</v>
      </c>
      <c r="H19" s="281">
        <v>3</v>
      </c>
      <c r="I19" s="283">
        <v>2.15</v>
      </c>
      <c r="J19" s="282">
        <f t="shared" si="2"/>
        <v>61</v>
      </c>
      <c r="K19" s="122">
        <v>2.69</v>
      </c>
    </row>
    <row r="20" spans="1:11" s="5" customFormat="1" ht="17.100000000000001" customHeight="1">
      <c r="A20" s="26" t="s">
        <v>66</v>
      </c>
      <c r="B20" s="80">
        <v>26</v>
      </c>
      <c r="C20" s="81">
        <v>2.41</v>
      </c>
      <c r="D20" s="82">
        <v>4</v>
      </c>
      <c r="E20" s="83">
        <v>2.3199999999999998</v>
      </c>
      <c r="F20" s="60" t="s">
        <v>88</v>
      </c>
      <c r="G20" s="236" t="s">
        <v>88</v>
      </c>
      <c r="H20" s="281">
        <v>2</v>
      </c>
      <c r="I20" s="236">
        <v>2.14</v>
      </c>
      <c r="J20" s="282">
        <f t="shared" si="2"/>
        <v>32</v>
      </c>
      <c r="K20" s="122">
        <v>2.38</v>
      </c>
    </row>
    <row r="21" spans="1:11" s="5" customFormat="1" ht="17.100000000000001" customHeight="1">
      <c r="A21" s="26" t="s">
        <v>67</v>
      </c>
      <c r="B21" s="80">
        <v>17</v>
      </c>
      <c r="C21" s="81">
        <v>2.88</v>
      </c>
      <c r="D21" s="84">
        <v>4</v>
      </c>
      <c r="E21" s="81">
        <v>2.4900000000000002</v>
      </c>
      <c r="F21" s="60" t="s">
        <v>88</v>
      </c>
      <c r="G21" s="236" t="s">
        <v>88</v>
      </c>
      <c r="H21" s="281" t="s">
        <v>88</v>
      </c>
      <c r="I21" s="236" t="s">
        <v>88</v>
      </c>
      <c r="J21" s="282">
        <f t="shared" si="2"/>
        <v>21</v>
      </c>
      <c r="K21" s="205">
        <v>2.81</v>
      </c>
    </row>
    <row r="22" spans="1:11" s="5" customFormat="1" ht="17.100000000000001" customHeight="1">
      <c r="A22" s="25" t="s">
        <v>68</v>
      </c>
      <c r="B22" s="204">
        <v>1</v>
      </c>
      <c r="C22" s="59">
        <v>3.48</v>
      </c>
      <c r="D22" s="58" t="s">
        <v>88</v>
      </c>
      <c r="E22" s="59" t="s">
        <v>88</v>
      </c>
      <c r="F22" s="54" t="s">
        <v>88</v>
      </c>
      <c r="G22" s="55" t="s">
        <v>88</v>
      </c>
      <c r="H22" s="58">
        <v>1</v>
      </c>
      <c r="I22" s="59">
        <v>3.85</v>
      </c>
      <c r="J22" s="282">
        <f t="shared" si="2"/>
        <v>2</v>
      </c>
      <c r="K22" s="303">
        <v>3.67</v>
      </c>
    </row>
    <row r="23" spans="1:11" s="5" customFormat="1" ht="17.100000000000001" customHeight="1">
      <c r="A23" s="20" t="s">
        <v>30</v>
      </c>
      <c r="B23" s="89">
        <f>SUM(B17:B22)</f>
        <v>125</v>
      </c>
      <c r="C23" s="90">
        <v>2.57</v>
      </c>
      <c r="D23" s="91">
        <f>SUM(D17:D22)</f>
        <v>36</v>
      </c>
      <c r="E23" s="92">
        <v>2.4700000000000002</v>
      </c>
      <c r="F23" s="93" t="s">
        <v>88</v>
      </c>
      <c r="G23" s="94" t="s">
        <v>88</v>
      </c>
      <c r="H23" s="91">
        <f>SUM(H17:H22)</f>
        <v>11</v>
      </c>
      <c r="I23" s="95">
        <v>2.27</v>
      </c>
      <c r="J23" s="91">
        <f>SUM(J17:J22)</f>
        <v>172</v>
      </c>
      <c r="K23" s="96">
        <v>2.5299999999999998</v>
      </c>
    </row>
    <row r="24" spans="1:11" s="5" customFormat="1" ht="17.100000000000001" customHeight="1">
      <c r="A24" s="25" t="s">
        <v>69</v>
      </c>
      <c r="B24" s="97">
        <v>24</v>
      </c>
      <c r="C24" s="98">
        <v>2.5099999999999998</v>
      </c>
      <c r="D24" s="82">
        <v>6</v>
      </c>
      <c r="E24" s="83">
        <v>2.54</v>
      </c>
      <c r="F24" s="58" t="s">
        <v>88</v>
      </c>
      <c r="G24" s="59" t="s">
        <v>88</v>
      </c>
      <c r="H24" s="82">
        <v>10</v>
      </c>
      <c r="I24" s="85">
        <v>2.1800000000000002</v>
      </c>
      <c r="J24" s="148">
        <f>SUM(B24,D24,F24,H24)</f>
        <v>40</v>
      </c>
      <c r="K24" s="99">
        <v>2.4300000000000002</v>
      </c>
    </row>
    <row r="25" spans="1:11" s="5" customFormat="1" ht="17.100000000000001" customHeight="1">
      <c r="A25" s="25" t="s">
        <v>70</v>
      </c>
      <c r="B25" s="80">
        <v>49</v>
      </c>
      <c r="C25" s="81">
        <v>2.76</v>
      </c>
      <c r="D25" s="84">
        <v>13</v>
      </c>
      <c r="E25" s="290">
        <v>2.63</v>
      </c>
      <c r="F25" s="58" t="s">
        <v>88</v>
      </c>
      <c r="G25" s="59" t="s">
        <v>88</v>
      </c>
      <c r="H25" s="84">
        <v>7</v>
      </c>
      <c r="I25" s="290">
        <v>2.13</v>
      </c>
      <c r="J25" s="148">
        <f t="shared" ref="J25:J26" si="3">SUM(B25,D25,F25,H25)</f>
        <v>69</v>
      </c>
      <c r="K25" s="208">
        <v>2.67</v>
      </c>
    </row>
    <row r="26" spans="1:11" s="5" customFormat="1" ht="17.100000000000001" customHeight="1">
      <c r="A26" s="100" t="s">
        <v>71</v>
      </c>
      <c r="B26" s="209">
        <v>4</v>
      </c>
      <c r="C26" s="291">
        <v>2.3199999999999998</v>
      </c>
      <c r="D26" s="101">
        <v>3</v>
      </c>
      <c r="E26" s="102">
        <v>2.84</v>
      </c>
      <c r="F26" s="58" t="s">
        <v>88</v>
      </c>
      <c r="G26" s="59" t="s">
        <v>88</v>
      </c>
      <c r="H26" s="101">
        <v>1</v>
      </c>
      <c r="I26" s="103">
        <v>2.06</v>
      </c>
      <c r="J26" s="286">
        <f t="shared" si="3"/>
        <v>8</v>
      </c>
      <c r="K26" s="210">
        <v>2.48</v>
      </c>
    </row>
    <row r="27" spans="1:11" s="5" customFormat="1" ht="17.100000000000001" customHeight="1">
      <c r="A27" s="27" t="s">
        <v>31</v>
      </c>
      <c r="B27" s="105">
        <f>SUM(B24:B26)</f>
        <v>77</v>
      </c>
      <c r="C27" s="106">
        <v>2.66</v>
      </c>
      <c r="D27" s="107">
        <f>SUM(D24:D26)</f>
        <v>22</v>
      </c>
      <c r="E27" s="108">
        <v>2.63</v>
      </c>
      <c r="F27" s="93" t="s">
        <v>88</v>
      </c>
      <c r="G27" s="94" t="s">
        <v>88</v>
      </c>
      <c r="H27" s="107">
        <f>SUM(H24:H26)</f>
        <v>18</v>
      </c>
      <c r="I27" s="108">
        <v>2.15</v>
      </c>
      <c r="J27" s="107">
        <f>SUM(J24:J26)</f>
        <v>117</v>
      </c>
      <c r="K27" s="211">
        <v>2.57</v>
      </c>
    </row>
    <row r="28" spans="1:11" s="5" customFormat="1" ht="17.100000000000001" customHeight="1" thickBot="1">
      <c r="A28" s="28" t="s">
        <v>5</v>
      </c>
      <c r="B28" s="109">
        <f>SUM(B27,B23)</f>
        <v>202</v>
      </c>
      <c r="C28" s="112">
        <v>2.61</v>
      </c>
      <c r="D28" s="111">
        <f>SUM(D27,D23)</f>
        <v>58</v>
      </c>
      <c r="E28" s="110">
        <v>2.5299999999999998</v>
      </c>
      <c r="F28" s="64" t="s">
        <v>88</v>
      </c>
      <c r="G28" s="65" t="s">
        <v>88</v>
      </c>
      <c r="H28" s="111">
        <f>SUM(H27,H23)</f>
        <v>29</v>
      </c>
      <c r="I28" s="110">
        <v>2.19</v>
      </c>
      <c r="J28" s="111">
        <f>SUM(J27,J23)</f>
        <v>289</v>
      </c>
      <c r="K28" s="212">
        <v>2.5499999999999998</v>
      </c>
    </row>
    <row r="29" spans="1:11" s="5" customFormat="1" ht="17.100000000000001" customHeight="1">
      <c r="A29" s="19" t="s">
        <v>6</v>
      </c>
      <c r="B29" s="113"/>
      <c r="C29" s="70"/>
      <c r="D29" s="69"/>
      <c r="E29" s="70"/>
      <c r="F29" s="71"/>
      <c r="G29" s="72"/>
      <c r="H29" s="69"/>
      <c r="I29" s="73"/>
      <c r="J29" s="114"/>
      <c r="K29" s="175"/>
    </row>
    <row r="30" spans="1:11" s="5" customFormat="1" ht="17.100000000000001" customHeight="1">
      <c r="A30" s="7" t="s">
        <v>7</v>
      </c>
      <c r="B30" s="115">
        <v>99</v>
      </c>
      <c r="C30" s="102">
        <v>2.48</v>
      </c>
      <c r="D30" s="101">
        <v>19</v>
      </c>
      <c r="E30" s="116">
        <v>2.37</v>
      </c>
      <c r="F30" s="58" t="s">
        <v>88</v>
      </c>
      <c r="G30" s="59" t="s">
        <v>88</v>
      </c>
      <c r="H30" s="244">
        <v>18</v>
      </c>
      <c r="I30" s="245">
        <v>2.23</v>
      </c>
      <c r="J30" s="117">
        <f t="shared" ref="J30:J32" si="4">SUM(B30,D30,F30,H30)</f>
        <v>136</v>
      </c>
      <c r="K30" s="210">
        <v>2.4300000000000002</v>
      </c>
    </row>
    <row r="31" spans="1:11" s="5" customFormat="1" ht="17.100000000000001" customHeight="1">
      <c r="A31" s="9" t="s">
        <v>8</v>
      </c>
      <c r="B31" s="97">
        <v>48</v>
      </c>
      <c r="C31" s="98">
        <v>2.4900000000000002</v>
      </c>
      <c r="D31" s="82">
        <v>21</v>
      </c>
      <c r="E31" s="98">
        <v>2.39</v>
      </c>
      <c r="F31" s="58" t="s">
        <v>88</v>
      </c>
      <c r="G31" s="59" t="s">
        <v>88</v>
      </c>
      <c r="H31" s="119">
        <v>10</v>
      </c>
      <c r="I31" s="120">
        <v>2.23</v>
      </c>
      <c r="J31" s="121">
        <f t="shared" si="4"/>
        <v>79</v>
      </c>
      <c r="K31" s="99">
        <v>2.4300000000000002</v>
      </c>
    </row>
    <row r="32" spans="1:11" s="5" customFormat="1" ht="17.100000000000001" customHeight="1">
      <c r="A32" s="7" t="s">
        <v>9</v>
      </c>
      <c r="B32" s="123">
        <v>57</v>
      </c>
      <c r="C32" s="124">
        <v>2.34</v>
      </c>
      <c r="D32" s="125">
        <v>6</v>
      </c>
      <c r="E32" s="124">
        <v>2.34</v>
      </c>
      <c r="F32" s="247"/>
      <c r="G32" s="248"/>
      <c r="H32" s="126">
        <v>3</v>
      </c>
      <c r="I32" s="127">
        <v>2.74</v>
      </c>
      <c r="J32" s="128">
        <f t="shared" si="4"/>
        <v>66</v>
      </c>
      <c r="K32" s="304">
        <v>2.36</v>
      </c>
    </row>
    <row r="33" spans="1:11" s="5" customFormat="1" ht="17.100000000000001" customHeight="1" thickBot="1">
      <c r="A33" s="29" t="s">
        <v>10</v>
      </c>
      <c r="B33" s="129">
        <f>SUM(B30:B32)</f>
        <v>204</v>
      </c>
      <c r="C33" s="130">
        <v>2.44</v>
      </c>
      <c r="D33" s="131">
        <f>SUM(D30:D32)</f>
        <v>46</v>
      </c>
      <c r="E33" s="130">
        <v>2.37</v>
      </c>
      <c r="F33" s="64" t="s">
        <v>88</v>
      </c>
      <c r="G33" s="132" t="s">
        <v>88</v>
      </c>
      <c r="H33" s="131">
        <f>SUM(H30:H32)</f>
        <v>31</v>
      </c>
      <c r="I33" s="133">
        <v>2.2799999999999998</v>
      </c>
      <c r="J33" s="131">
        <f>SUM(J30:J32)</f>
        <v>281</v>
      </c>
      <c r="K33" s="214">
        <v>2.41</v>
      </c>
    </row>
    <row r="34" spans="1:11" s="5" customFormat="1" ht="17.100000000000001" customHeight="1">
      <c r="A34" s="19" t="s">
        <v>11</v>
      </c>
      <c r="B34" s="113"/>
      <c r="C34" s="70"/>
      <c r="D34" s="69"/>
      <c r="E34" s="70"/>
      <c r="F34" s="71"/>
      <c r="G34" s="72"/>
      <c r="H34" s="69"/>
      <c r="I34" s="73"/>
      <c r="J34" s="114"/>
      <c r="K34" s="175"/>
    </row>
    <row r="35" spans="1:11" s="5" customFormat="1" ht="17.100000000000001" customHeight="1">
      <c r="A35" s="41" t="s">
        <v>12</v>
      </c>
      <c r="B35" s="134">
        <v>70</v>
      </c>
      <c r="C35" s="135">
        <v>2.19</v>
      </c>
      <c r="D35" s="136">
        <v>19</v>
      </c>
      <c r="E35" s="137">
        <v>2.11</v>
      </c>
      <c r="F35" s="141" t="s">
        <v>88</v>
      </c>
      <c r="G35" s="253" t="s">
        <v>88</v>
      </c>
      <c r="H35" s="138">
        <v>2</v>
      </c>
      <c r="I35" s="139">
        <v>2.0499999999999998</v>
      </c>
      <c r="J35" s="140">
        <f>SUM(B35,D35,F35,H35)</f>
        <v>91</v>
      </c>
      <c r="K35" s="215">
        <v>2.17</v>
      </c>
    </row>
    <row r="36" spans="1:11" s="5" customFormat="1" ht="17.100000000000001" customHeight="1">
      <c r="A36" s="31" t="s">
        <v>37</v>
      </c>
      <c r="B36" s="292" t="s">
        <v>88</v>
      </c>
      <c r="C36" s="253" t="s">
        <v>88</v>
      </c>
      <c r="D36" s="141" t="s">
        <v>88</v>
      </c>
      <c r="E36" s="253" t="s">
        <v>88</v>
      </c>
      <c r="F36" s="141" t="s">
        <v>88</v>
      </c>
      <c r="G36" s="253" t="s">
        <v>88</v>
      </c>
      <c r="H36" s="141" t="s">
        <v>88</v>
      </c>
      <c r="I36" s="253" t="s">
        <v>88</v>
      </c>
      <c r="J36" s="141" t="s">
        <v>88</v>
      </c>
      <c r="K36" s="305" t="s">
        <v>88</v>
      </c>
    </row>
    <row r="37" spans="1:11" s="5" customFormat="1" ht="17.100000000000001" customHeight="1">
      <c r="A37" s="32" t="s">
        <v>38</v>
      </c>
      <c r="B37" s="143">
        <v>46</v>
      </c>
      <c r="C37" s="144">
        <v>2.02</v>
      </c>
      <c r="D37" s="145">
        <v>3</v>
      </c>
      <c r="E37" s="146">
        <v>2.16</v>
      </c>
      <c r="F37" s="141" t="s">
        <v>88</v>
      </c>
      <c r="G37" s="253" t="s">
        <v>88</v>
      </c>
      <c r="H37" s="145">
        <v>4</v>
      </c>
      <c r="I37" s="147">
        <v>2.09</v>
      </c>
      <c r="J37" s="148">
        <f t="shared" ref="J37:J59" si="5">SUM(B37,D37,F37,H37)</f>
        <v>53</v>
      </c>
      <c r="K37" s="216">
        <v>2.04</v>
      </c>
    </row>
    <row r="38" spans="1:11" s="5" customFormat="1" ht="17.100000000000001" customHeight="1">
      <c r="A38" s="32" t="s">
        <v>39</v>
      </c>
      <c r="B38" s="157" t="s">
        <v>88</v>
      </c>
      <c r="C38" s="160" t="s">
        <v>88</v>
      </c>
      <c r="D38" s="159" t="s">
        <v>88</v>
      </c>
      <c r="E38" s="160" t="s">
        <v>88</v>
      </c>
      <c r="F38" s="141" t="s">
        <v>88</v>
      </c>
      <c r="G38" s="253" t="s">
        <v>88</v>
      </c>
      <c r="H38" s="141" t="s">
        <v>88</v>
      </c>
      <c r="I38" s="253" t="s">
        <v>88</v>
      </c>
      <c r="J38" s="141" t="s">
        <v>88</v>
      </c>
      <c r="K38" s="305" t="s">
        <v>88</v>
      </c>
    </row>
    <row r="39" spans="1:11" s="5" customFormat="1" ht="17.100000000000001" customHeight="1">
      <c r="A39" s="32" t="s">
        <v>40</v>
      </c>
      <c r="B39" s="143">
        <v>76</v>
      </c>
      <c r="C39" s="144">
        <v>2.72</v>
      </c>
      <c r="D39" s="145">
        <v>10</v>
      </c>
      <c r="E39" s="146">
        <v>2.66</v>
      </c>
      <c r="F39" s="141" t="s">
        <v>88</v>
      </c>
      <c r="G39" s="253" t="s">
        <v>88</v>
      </c>
      <c r="H39" s="145">
        <v>3</v>
      </c>
      <c r="I39" s="147">
        <v>3.07</v>
      </c>
      <c r="J39" s="148">
        <f t="shared" si="5"/>
        <v>89</v>
      </c>
      <c r="K39" s="216">
        <v>2.73</v>
      </c>
    </row>
    <row r="40" spans="1:11" s="5" customFormat="1" ht="17.100000000000001" customHeight="1">
      <c r="A40" s="32" t="s">
        <v>41</v>
      </c>
      <c r="B40" s="143">
        <v>80</v>
      </c>
      <c r="C40" s="144">
        <v>2.66</v>
      </c>
      <c r="D40" s="145">
        <v>28</v>
      </c>
      <c r="E40" s="146">
        <v>2.63</v>
      </c>
      <c r="F40" s="141" t="s">
        <v>88</v>
      </c>
      <c r="G40" s="253" t="s">
        <v>88</v>
      </c>
      <c r="H40" s="159">
        <v>5</v>
      </c>
      <c r="I40" s="158">
        <v>2.87</v>
      </c>
      <c r="J40" s="148">
        <f t="shared" si="5"/>
        <v>113</v>
      </c>
      <c r="K40" s="216">
        <v>2.66</v>
      </c>
    </row>
    <row r="41" spans="1:11" s="5" customFormat="1" ht="17.100000000000001" customHeight="1">
      <c r="A41" s="32" t="s">
        <v>42</v>
      </c>
      <c r="B41" s="143">
        <v>23</v>
      </c>
      <c r="C41" s="144">
        <v>2.58</v>
      </c>
      <c r="D41" s="145">
        <v>6</v>
      </c>
      <c r="E41" s="146">
        <v>2.21</v>
      </c>
      <c r="F41" s="141" t="s">
        <v>88</v>
      </c>
      <c r="G41" s="253" t="s">
        <v>88</v>
      </c>
      <c r="H41" s="159">
        <v>3</v>
      </c>
      <c r="I41" s="158">
        <v>3.28</v>
      </c>
      <c r="J41" s="148">
        <f t="shared" si="5"/>
        <v>32</v>
      </c>
      <c r="K41" s="216">
        <v>2.58</v>
      </c>
    </row>
    <row r="42" spans="1:11" s="5" customFormat="1" ht="17.100000000000001" customHeight="1">
      <c r="A42" s="32" t="s">
        <v>43</v>
      </c>
      <c r="B42" s="143">
        <v>69</v>
      </c>
      <c r="C42" s="144">
        <v>2.74</v>
      </c>
      <c r="D42" s="145">
        <v>19</v>
      </c>
      <c r="E42" s="146">
        <v>2.65</v>
      </c>
      <c r="F42" s="141" t="s">
        <v>88</v>
      </c>
      <c r="G42" s="253" t="s">
        <v>88</v>
      </c>
      <c r="H42" s="145">
        <v>7</v>
      </c>
      <c r="I42" s="147">
        <v>2.69</v>
      </c>
      <c r="J42" s="148">
        <f>SUM(B42,D42,F42,H42)</f>
        <v>95</v>
      </c>
      <c r="K42" s="216">
        <v>2.72</v>
      </c>
    </row>
    <row r="43" spans="1:11" s="5" customFormat="1" ht="17.100000000000001" customHeight="1">
      <c r="A43" s="32" t="s">
        <v>44</v>
      </c>
      <c r="B43" s="293">
        <v>67</v>
      </c>
      <c r="C43" s="144">
        <v>2.38</v>
      </c>
      <c r="D43" s="145">
        <v>4</v>
      </c>
      <c r="E43" s="146">
        <v>2.13</v>
      </c>
      <c r="F43" s="141" t="s">
        <v>88</v>
      </c>
      <c r="G43" s="253" t="s">
        <v>88</v>
      </c>
      <c r="H43" s="145">
        <v>3</v>
      </c>
      <c r="I43" s="147">
        <v>2.12</v>
      </c>
      <c r="J43" s="148">
        <f t="shared" si="5"/>
        <v>74</v>
      </c>
      <c r="K43" s="216">
        <v>2.35</v>
      </c>
    </row>
    <row r="44" spans="1:11" s="5" customFormat="1" ht="17.100000000000001" customHeight="1">
      <c r="A44" s="32" t="s">
        <v>45</v>
      </c>
      <c r="B44" s="143">
        <v>70</v>
      </c>
      <c r="C44" s="144">
        <v>2.58</v>
      </c>
      <c r="D44" s="145">
        <v>18</v>
      </c>
      <c r="E44" s="146">
        <v>2.46</v>
      </c>
      <c r="F44" s="141" t="s">
        <v>88</v>
      </c>
      <c r="G44" s="253" t="s">
        <v>88</v>
      </c>
      <c r="H44" s="145">
        <v>6</v>
      </c>
      <c r="I44" s="147">
        <v>2.64</v>
      </c>
      <c r="J44" s="148">
        <f t="shared" si="5"/>
        <v>94</v>
      </c>
      <c r="K44" s="216">
        <v>2.56</v>
      </c>
    </row>
    <row r="45" spans="1:11" s="5" customFormat="1" ht="17.100000000000001" customHeight="1">
      <c r="A45" s="32" t="s">
        <v>46</v>
      </c>
      <c r="B45" s="143">
        <v>46</v>
      </c>
      <c r="C45" s="146">
        <v>2.25</v>
      </c>
      <c r="D45" s="145">
        <v>8</v>
      </c>
      <c r="E45" s="146">
        <v>1.93</v>
      </c>
      <c r="F45" s="141" t="s">
        <v>88</v>
      </c>
      <c r="G45" s="253" t="s">
        <v>88</v>
      </c>
      <c r="H45" s="145">
        <v>3</v>
      </c>
      <c r="I45" s="147">
        <v>2.4500000000000002</v>
      </c>
      <c r="J45" s="148">
        <f t="shared" si="5"/>
        <v>57</v>
      </c>
      <c r="K45" s="216">
        <v>2.21</v>
      </c>
    </row>
    <row r="46" spans="1:11" s="5" customFormat="1" ht="17.100000000000001" customHeight="1">
      <c r="A46" s="32" t="s">
        <v>47</v>
      </c>
      <c r="B46" s="143">
        <v>96</v>
      </c>
      <c r="C46" s="144">
        <v>2.89</v>
      </c>
      <c r="D46" s="145">
        <v>23</v>
      </c>
      <c r="E46" s="146">
        <v>2.8</v>
      </c>
      <c r="F46" s="141" t="s">
        <v>88</v>
      </c>
      <c r="G46" s="253" t="s">
        <v>88</v>
      </c>
      <c r="H46" s="145">
        <v>3</v>
      </c>
      <c r="I46" s="147">
        <v>3.08</v>
      </c>
      <c r="J46" s="148">
        <f t="shared" si="5"/>
        <v>122</v>
      </c>
      <c r="K46" s="216">
        <v>2.88</v>
      </c>
    </row>
    <row r="47" spans="1:11" s="5" customFormat="1" ht="17.100000000000001" customHeight="1">
      <c r="A47" s="32" t="s">
        <v>48</v>
      </c>
      <c r="B47" s="143">
        <v>74</v>
      </c>
      <c r="C47" s="146">
        <v>2.56</v>
      </c>
      <c r="D47" s="145">
        <v>29</v>
      </c>
      <c r="E47" s="146">
        <v>2.41</v>
      </c>
      <c r="F47" s="141" t="s">
        <v>88</v>
      </c>
      <c r="G47" s="253" t="s">
        <v>88</v>
      </c>
      <c r="H47" s="145">
        <v>4</v>
      </c>
      <c r="I47" s="147">
        <v>2.71</v>
      </c>
      <c r="J47" s="148">
        <f t="shared" si="5"/>
        <v>107</v>
      </c>
      <c r="K47" s="216">
        <v>2.5299999999999998</v>
      </c>
    </row>
    <row r="48" spans="1:11" s="5" customFormat="1" ht="17.100000000000001" customHeight="1">
      <c r="A48" s="33" t="s">
        <v>49</v>
      </c>
      <c r="B48" s="157" t="s">
        <v>88</v>
      </c>
      <c r="C48" s="158" t="s">
        <v>88</v>
      </c>
      <c r="D48" s="159" t="s">
        <v>88</v>
      </c>
      <c r="E48" s="160" t="s">
        <v>88</v>
      </c>
      <c r="F48" s="141" t="s">
        <v>88</v>
      </c>
      <c r="G48" s="253" t="s">
        <v>88</v>
      </c>
      <c r="H48" s="159" t="s">
        <v>88</v>
      </c>
      <c r="I48" s="160" t="s">
        <v>88</v>
      </c>
      <c r="J48" s="141" t="s">
        <v>88</v>
      </c>
      <c r="K48" s="180" t="s">
        <v>88</v>
      </c>
    </row>
    <row r="49" spans="1:11" s="5" customFormat="1" ht="17.100000000000001" customHeight="1">
      <c r="A49" s="32" t="s">
        <v>50</v>
      </c>
      <c r="B49" s="143">
        <v>59</v>
      </c>
      <c r="C49" s="146">
        <v>2.39</v>
      </c>
      <c r="D49" s="145">
        <v>15</v>
      </c>
      <c r="E49" s="146">
        <v>2.12</v>
      </c>
      <c r="F49" s="141" t="s">
        <v>88</v>
      </c>
      <c r="G49" s="253" t="s">
        <v>88</v>
      </c>
      <c r="H49" s="145">
        <v>2</v>
      </c>
      <c r="I49" s="147">
        <v>2.11</v>
      </c>
      <c r="J49" s="148">
        <f t="shared" si="5"/>
        <v>76</v>
      </c>
      <c r="K49" s="216">
        <v>2.33</v>
      </c>
    </row>
    <row r="50" spans="1:11" s="5" customFormat="1" ht="17.100000000000001" customHeight="1">
      <c r="A50" s="32" t="s">
        <v>51</v>
      </c>
      <c r="B50" s="143">
        <v>57</v>
      </c>
      <c r="C50" s="146">
        <v>2.33</v>
      </c>
      <c r="D50" s="145">
        <v>17</v>
      </c>
      <c r="E50" s="146">
        <v>2.25</v>
      </c>
      <c r="F50" s="141" t="s">
        <v>88</v>
      </c>
      <c r="G50" s="253" t="s">
        <v>88</v>
      </c>
      <c r="H50" s="145">
        <v>6</v>
      </c>
      <c r="I50" s="147">
        <v>2.58</v>
      </c>
      <c r="J50" s="148">
        <f t="shared" si="5"/>
        <v>80</v>
      </c>
      <c r="K50" s="216">
        <v>2.33</v>
      </c>
    </row>
    <row r="51" spans="1:11" s="5" customFormat="1" ht="17.100000000000001" customHeight="1">
      <c r="A51" s="32" t="s">
        <v>52</v>
      </c>
      <c r="B51" s="143">
        <v>70</v>
      </c>
      <c r="C51" s="146">
        <v>2.68</v>
      </c>
      <c r="D51" s="159">
        <v>15</v>
      </c>
      <c r="E51" s="158">
        <v>2.69</v>
      </c>
      <c r="F51" s="141" t="s">
        <v>88</v>
      </c>
      <c r="G51" s="253" t="s">
        <v>88</v>
      </c>
      <c r="H51" s="159">
        <v>3</v>
      </c>
      <c r="I51" s="158">
        <v>3</v>
      </c>
      <c r="J51" s="148">
        <f t="shared" si="5"/>
        <v>88</v>
      </c>
      <c r="K51" s="216">
        <v>2.7</v>
      </c>
    </row>
    <row r="52" spans="1:11" s="5" customFormat="1" ht="17.100000000000001" customHeight="1">
      <c r="A52" s="32" t="s">
        <v>53</v>
      </c>
      <c r="B52" s="143">
        <v>36</v>
      </c>
      <c r="C52" s="146">
        <v>2.39</v>
      </c>
      <c r="D52" s="145">
        <v>9</v>
      </c>
      <c r="E52" s="146">
        <v>2.34</v>
      </c>
      <c r="F52" s="141" t="s">
        <v>88</v>
      </c>
      <c r="G52" s="253" t="s">
        <v>88</v>
      </c>
      <c r="H52" s="145">
        <v>1</v>
      </c>
      <c r="I52" s="147">
        <v>2.1800000000000002</v>
      </c>
      <c r="J52" s="86">
        <f t="shared" si="5"/>
        <v>46</v>
      </c>
      <c r="K52" s="306">
        <v>2.38</v>
      </c>
    </row>
    <row r="53" spans="1:11" s="5" customFormat="1" ht="17.100000000000001" customHeight="1">
      <c r="A53" s="34" t="s">
        <v>54</v>
      </c>
      <c r="B53" s="157" t="s">
        <v>88</v>
      </c>
      <c r="C53" s="158" t="s">
        <v>88</v>
      </c>
      <c r="D53" s="159" t="s">
        <v>88</v>
      </c>
      <c r="E53" s="160" t="s">
        <v>88</v>
      </c>
      <c r="F53" s="141" t="s">
        <v>88</v>
      </c>
      <c r="G53" s="253" t="s">
        <v>88</v>
      </c>
      <c r="H53" s="159" t="s">
        <v>88</v>
      </c>
      <c r="I53" s="160" t="s">
        <v>88</v>
      </c>
      <c r="J53" s="141" t="s">
        <v>88</v>
      </c>
      <c r="K53" s="180" t="s">
        <v>88</v>
      </c>
    </row>
    <row r="54" spans="1:11" s="5" customFormat="1" ht="17.100000000000001" customHeight="1">
      <c r="A54" s="35" t="s">
        <v>55</v>
      </c>
      <c r="B54" s="143">
        <v>51</v>
      </c>
      <c r="C54" s="146">
        <v>3.03</v>
      </c>
      <c r="D54" s="159">
        <v>12</v>
      </c>
      <c r="E54" s="160">
        <v>3.08</v>
      </c>
      <c r="F54" s="141" t="s">
        <v>88</v>
      </c>
      <c r="G54" s="253" t="s">
        <v>88</v>
      </c>
      <c r="H54" s="159">
        <v>3</v>
      </c>
      <c r="I54" s="158">
        <v>3.49</v>
      </c>
      <c r="J54" s="148">
        <f t="shared" si="5"/>
        <v>66</v>
      </c>
      <c r="K54" s="216">
        <v>3.06</v>
      </c>
    </row>
    <row r="55" spans="1:11" s="5" customFormat="1" ht="17.100000000000001" customHeight="1">
      <c r="A55" s="18" t="s">
        <v>56</v>
      </c>
      <c r="B55" s="97">
        <v>55</v>
      </c>
      <c r="C55" s="83">
        <v>2.75</v>
      </c>
      <c r="D55" s="82">
        <v>8</v>
      </c>
      <c r="E55" s="83">
        <v>2.64</v>
      </c>
      <c r="F55" s="141" t="s">
        <v>88</v>
      </c>
      <c r="G55" s="253" t="s">
        <v>88</v>
      </c>
      <c r="H55" s="82">
        <v>4</v>
      </c>
      <c r="I55" s="85">
        <v>3.21</v>
      </c>
      <c r="J55" s="148">
        <f t="shared" si="5"/>
        <v>67</v>
      </c>
      <c r="K55" s="99">
        <v>2.77</v>
      </c>
    </row>
    <row r="56" spans="1:11" s="5" customFormat="1" ht="17.100000000000001" customHeight="1">
      <c r="A56" s="10" t="s">
        <v>57</v>
      </c>
      <c r="B56" s="97">
        <v>69</v>
      </c>
      <c r="C56" s="83">
        <v>2.42</v>
      </c>
      <c r="D56" s="82">
        <v>16</v>
      </c>
      <c r="E56" s="83">
        <v>2.17</v>
      </c>
      <c r="F56" s="141" t="s">
        <v>88</v>
      </c>
      <c r="G56" s="253" t="s">
        <v>88</v>
      </c>
      <c r="H56" s="82">
        <v>3</v>
      </c>
      <c r="I56" s="85">
        <v>2.13</v>
      </c>
      <c r="J56" s="148">
        <f t="shared" si="5"/>
        <v>88</v>
      </c>
      <c r="K56" s="99">
        <v>2.37</v>
      </c>
    </row>
    <row r="57" spans="1:11" s="5" customFormat="1" ht="17.100000000000001" customHeight="1">
      <c r="A57" s="9" t="s">
        <v>58</v>
      </c>
      <c r="B57" s="97">
        <v>56</v>
      </c>
      <c r="C57" s="83">
        <v>2.61</v>
      </c>
      <c r="D57" s="82">
        <v>9</v>
      </c>
      <c r="E57" s="83">
        <v>2.5299999999999998</v>
      </c>
      <c r="F57" s="141" t="s">
        <v>88</v>
      </c>
      <c r="G57" s="160" t="s">
        <v>88</v>
      </c>
      <c r="H57" s="82">
        <v>3</v>
      </c>
      <c r="I57" s="85">
        <v>3.56</v>
      </c>
      <c r="J57" s="148">
        <f t="shared" si="5"/>
        <v>68</v>
      </c>
      <c r="K57" s="99">
        <v>2.64</v>
      </c>
    </row>
    <row r="58" spans="1:11" s="5" customFormat="1" ht="17.100000000000001" customHeight="1">
      <c r="A58" s="8" t="s">
        <v>59</v>
      </c>
      <c r="B58" s="97">
        <v>54</v>
      </c>
      <c r="C58" s="83">
        <v>2.2000000000000002</v>
      </c>
      <c r="D58" s="82">
        <v>5</v>
      </c>
      <c r="E58" s="83">
        <v>2.54</v>
      </c>
      <c r="F58" s="141" t="s">
        <v>88</v>
      </c>
      <c r="G58" s="253" t="s">
        <v>88</v>
      </c>
      <c r="H58" s="82">
        <v>4</v>
      </c>
      <c r="I58" s="85">
        <v>2.2799999999999998</v>
      </c>
      <c r="J58" s="148">
        <f t="shared" si="5"/>
        <v>63</v>
      </c>
      <c r="K58" s="99">
        <v>2.23</v>
      </c>
    </row>
    <row r="59" spans="1:11" s="5" customFormat="1" ht="17.100000000000001" customHeight="1">
      <c r="A59" s="32" t="s">
        <v>60</v>
      </c>
      <c r="B59" s="157" t="s">
        <v>88</v>
      </c>
      <c r="C59" s="158" t="s">
        <v>88</v>
      </c>
      <c r="D59" s="159" t="s">
        <v>88</v>
      </c>
      <c r="E59" s="160" t="s">
        <v>88</v>
      </c>
      <c r="F59" s="145">
        <v>51</v>
      </c>
      <c r="G59" s="146">
        <v>2.42</v>
      </c>
      <c r="H59" s="141" t="s">
        <v>88</v>
      </c>
      <c r="I59" s="253" t="s">
        <v>88</v>
      </c>
      <c r="J59" s="148">
        <f t="shared" si="5"/>
        <v>51</v>
      </c>
      <c r="K59" s="216">
        <v>2.42</v>
      </c>
    </row>
    <row r="60" spans="1:11" s="5" customFormat="1" ht="17.100000000000001" customHeight="1">
      <c r="A60" s="42" t="s">
        <v>61</v>
      </c>
      <c r="B60" s="157" t="s">
        <v>88</v>
      </c>
      <c r="C60" s="158" t="s">
        <v>88</v>
      </c>
      <c r="D60" s="159" t="s">
        <v>88</v>
      </c>
      <c r="E60" s="160" t="s">
        <v>88</v>
      </c>
      <c r="F60" s="141" t="s">
        <v>88</v>
      </c>
      <c r="G60" s="253" t="s">
        <v>88</v>
      </c>
      <c r="H60" s="159" t="s">
        <v>88</v>
      </c>
      <c r="I60" s="160" t="s">
        <v>88</v>
      </c>
      <c r="J60" s="141" t="s">
        <v>88</v>
      </c>
      <c r="K60" s="180" t="s">
        <v>88</v>
      </c>
    </row>
    <row r="61" spans="1:11" s="5" customFormat="1" ht="17.100000000000001" customHeight="1">
      <c r="A61" s="36" t="s">
        <v>62</v>
      </c>
      <c r="B61" s="157" t="s">
        <v>88</v>
      </c>
      <c r="C61" s="158" t="s">
        <v>88</v>
      </c>
      <c r="D61" s="159" t="s">
        <v>88</v>
      </c>
      <c r="E61" s="160" t="s">
        <v>88</v>
      </c>
      <c r="F61" s="141" t="s">
        <v>88</v>
      </c>
      <c r="G61" s="253" t="s">
        <v>88</v>
      </c>
      <c r="H61" s="141" t="s">
        <v>88</v>
      </c>
      <c r="I61" s="253" t="s">
        <v>88</v>
      </c>
      <c r="J61" s="141" t="s">
        <v>88</v>
      </c>
      <c r="K61" s="305" t="s">
        <v>88</v>
      </c>
    </row>
    <row r="62" spans="1:11" s="5" customFormat="1" ht="17.100000000000001" customHeight="1" thickBot="1">
      <c r="A62" s="12" t="s">
        <v>13</v>
      </c>
      <c r="B62" s="294">
        <f>SUM(B35:B61)</f>
        <v>1224</v>
      </c>
      <c r="C62" s="112">
        <v>2.54</v>
      </c>
      <c r="D62" s="111">
        <f>SUM(D35:D61)</f>
        <v>273</v>
      </c>
      <c r="E62" s="110">
        <v>2.46</v>
      </c>
      <c r="F62" s="111">
        <f>SUM(F35:F61)</f>
        <v>51</v>
      </c>
      <c r="G62" s="110">
        <v>2.42</v>
      </c>
      <c r="H62" s="111">
        <f>SUM(H35:H61)</f>
        <v>72</v>
      </c>
      <c r="I62" s="110">
        <v>2.7</v>
      </c>
      <c r="J62" s="149">
        <f>SUM(J35:J61)</f>
        <v>1620</v>
      </c>
      <c r="K62" s="212">
        <v>2.5299999999999998</v>
      </c>
    </row>
    <row r="63" spans="1:11" s="5" customFormat="1" ht="17.100000000000001" customHeight="1">
      <c r="A63" s="6" t="s">
        <v>14</v>
      </c>
      <c r="B63" s="150"/>
      <c r="C63" s="151"/>
      <c r="D63" s="152"/>
      <c r="E63" s="151"/>
      <c r="F63" s="153"/>
      <c r="G63" s="154"/>
      <c r="H63" s="152"/>
      <c r="I63" s="155"/>
      <c r="J63" s="156"/>
      <c r="K63" s="217"/>
    </row>
    <row r="64" spans="1:11" s="5" customFormat="1" ht="17.100000000000001" customHeight="1">
      <c r="A64" s="7" t="s">
        <v>15</v>
      </c>
      <c r="B64" s="157" t="s">
        <v>88</v>
      </c>
      <c r="C64" s="158" t="s">
        <v>88</v>
      </c>
      <c r="D64" s="159" t="s">
        <v>88</v>
      </c>
      <c r="E64" s="160" t="s">
        <v>88</v>
      </c>
      <c r="F64" s="161">
        <v>76</v>
      </c>
      <c r="G64" s="162">
        <v>3.02</v>
      </c>
      <c r="H64" s="159">
        <v>3</v>
      </c>
      <c r="I64" s="160">
        <v>3.15</v>
      </c>
      <c r="J64" s="140">
        <f t="shared" ref="J64:J66" si="6">SUM(B64,D64,F64,H64)</f>
        <v>79</v>
      </c>
      <c r="K64" s="218">
        <v>3.03</v>
      </c>
    </row>
    <row r="65" spans="1:11" s="5" customFormat="1" ht="17.100000000000001" customHeight="1">
      <c r="A65" s="8" t="s">
        <v>16</v>
      </c>
      <c r="B65" s="163">
        <v>68</v>
      </c>
      <c r="C65" s="164">
        <v>2.75</v>
      </c>
      <c r="D65" s="84">
        <v>20</v>
      </c>
      <c r="E65" s="81">
        <v>2.59</v>
      </c>
      <c r="F65" s="159" t="s">
        <v>88</v>
      </c>
      <c r="G65" s="160" t="s">
        <v>88</v>
      </c>
      <c r="H65" s="84">
        <v>3</v>
      </c>
      <c r="I65" s="290">
        <v>3.42</v>
      </c>
      <c r="J65" s="140">
        <f t="shared" si="6"/>
        <v>91</v>
      </c>
      <c r="K65" s="219">
        <v>2.74</v>
      </c>
    </row>
    <row r="66" spans="1:11" s="5" customFormat="1" ht="17.100000000000001" customHeight="1">
      <c r="A66" s="9" t="s">
        <v>17</v>
      </c>
      <c r="B66" s="220">
        <v>61</v>
      </c>
      <c r="C66" s="165">
        <v>2.54</v>
      </c>
      <c r="D66" s="295">
        <v>9</v>
      </c>
      <c r="E66" s="296">
        <v>2.4900000000000002</v>
      </c>
      <c r="F66" s="159" t="s">
        <v>88</v>
      </c>
      <c r="G66" s="160" t="s">
        <v>88</v>
      </c>
      <c r="H66" s="126">
        <v>3</v>
      </c>
      <c r="I66" s="127">
        <v>2.27</v>
      </c>
      <c r="J66" s="140">
        <f t="shared" si="6"/>
        <v>73</v>
      </c>
      <c r="K66" s="213">
        <v>2.52</v>
      </c>
    </row>
    <row r="67" spans="1:11" s="5" customFormat="1" ht="17.100000000000001" customHeight="1" thickBot="1">
      <c r="A67" s="12" t="s">
        <v>18</v>
      </c>
      <c r="B67" s="109">
        <f>SUM(B64:B66)</f>
        <v>129</v>
      </c>
      <c r="C67" s="166">
        <v>2.65</v>
      </c>
      <c r="D67" s="167">
        <f>SUM(D64:D66)</f>
        <v>29</v>
      </c>
      <c r="E67" s="168">
        <v>2.56</v>
      </c>
      <c r="F67" s="167">
        <f>SUM(F64:F66)</f>
        <v>76</v>
      </c>
      <c r="G67" s="168">
        <v>3.02</v>
      </c>
      <c r="H67" s="111">
        <f>SUM(H64:H66)</f>
        <v>9</v>
      </c>
      <c r="I67" s="297">
        <v>2.95</v>
      </c>
      <c r="J67" s="111">
        <f>SUM(J64:J66)</f>
        <v>243</v>
      </c>
      <c r="K67" s="212">
        <v>2.77</v>
      </c>
    </row>
    <row r="68" spans="1:11" s="5" customFormat="1" ht="17.100000000000001" customHeight="1">
      <c r="A68" s="6" t="s">
        <v>19</v>
      </c>
      <c r="B68" s="169"/>
      <c r="C68" s="170"/>
      <c r="D68" s="171"/>
      <c r="E68" s="170"/>
      <c r="F68" s="171"/>
      <c r="G68" s="170"/>
      <c r="H68" s="172"/>
      <c r="I68" s="173"/>
      <c r="J68" s="174"/>
      <c r="K68" s="175"/>
    </row>
    <row r="69" spans="1:11" s="5" customFormat="1" ht="17.100000000000001" customHeight="1">
      <c r="A69" s="11" t="s">
        <v>20</v>
      </c>
      <c r="B69" s="176" t="s">
        <v>88</v>
      </c>
      <c r="C69" s="177" t="s">
        <v>88</v>
      </c>
      <c r="D69" s="178" t="s">
        <v>88</v>
      </c>
      <c r="E69" s="179" t="s">
        <v>88</v>
      </c>
      <c r="F69" s="273">
        <v>42</v>
      </c>
      <c r="G69" s="274">
        <v>3.21</v>
      </c>
      <c r="H69" s="159">
        <v>3</v>
      </c>
      <c r="I69" s="160">
        <v>3.53</v>
      </c>
      <c r="J69" s="140">
        <f t="shared" ref="J69" si="7">SUM(B69,D69,F69,H69)</f>
        <v>45</v>
      </c>
      <c r="K69" s="275">
        <v>3.23</v>
      </c>
    </row>
    <row r="70" spans="1:11" s="5" customFormat="1" ht="17.100000000000001" customHeight="1" thickBot="1">
      <c r="A70" s="12" t="s">
        <v>21</v>
      </c>
      <c r="B70" s="181" t="s">
        <v>88</v>
      </c>
      <c r="C70" s="182" t="s">
        <v>88</v>
      </c>
      <c r="D70" s="183" t="s">
        <v>88</v>
      </c>
      <c r="E70" s="65" t="s">
        <v>88</v>
      </c>
      <c r="F70" s="64">
        <f>SUM(F69)</f>
        <v>42</v>
      </c>
      <c r="G70" s="276">
        <v>3.21</v>
      </c>
      <c r="H70" s="64">
        <f>SUM(H69)</f>
        <v>3</v>
      </c>
      <c r="I70" s="65">
        <v>3.53</v>
      </c>
      <c r="J70" s="298">
        <f>SUM(J69)</f>
        <v>45</v>
      </c>
      <c r="K70" s="212">
        <v>3.23</v>
      </c>
    </row>
    <row r="71" spans="1:11" s="5" customFormat="1" ht="17.100000000000001" customHeight="1">
      <c r="A71" s="6" t="s">
        <v>23</v>
      </c>
      <c r="B71" s="169"/>
      <c r="C71" s="170"/>
      <c r="D71" s="172"/>
      <c r="E71" s="184"/>
      <c r="F71" s="171"/>
      <c r="G71" s="170"/>
      <c r="H71" s="172"/>
      <c r="I71" s="173"/>
      <c r="J71" s="174"/>
      <c r="K71" s="185"/>
    </row>
    <row r="72" spans="1:11" s="5" customFormat="1" ht="20.25" customHeight="1">
      <c r="A72" s="11" t="s">
        <v>24</v>
      </c>
      <c r="B72" s="186" t="s">
        <v>88</v>
      </c>
      <c r="C72" s="187" t="s">
        <v>88</v>
      </c>
      <c r="D72" s="188" t="s">
        <v>88</v>
      </c>
      <c r="E72" s="187" t="s">
        <v>88</v>
      </c>
      <c r="F72" s="188" t="s">
        <v>88</v>
      </c>
      <c r="G72" s="187" t="s">
        <v>88</v>
      </c>
      <c r="H72" s="188" t="s">
        <v>88</v>
      </c>
      <c r="I72" s="189" t="s">
        <v>88</v>
      </c>
      <c r="J72" s="188" t="s">
        <v>88</v>
      </c>
      <c r="K72" s="190" t="s">
        <v>88</v>
      </c>
    </row>
    <row r="73" spans="1:11" s="5" customFormat="1" ht="20.25" customHeight="1">
      <c r="A73" s="17" t="s">
        <v>25</v>
      </c>
      <c r="B73" s="191" t="s">
        <v>88</v>
      </c>
      <c r="C73" s="192" t="s">
        <v>88</v>
      </c>
      <c r="D73" s="193" t="s">
        <v>88</v>
      </c>
      <c r="E73" s="192" t="s">
        <v>88</v>
      </c>
      <c r="F73" s="193" t="s">
        <v>88</v>
      </c>
      <c r="G73" s="192" t="s">
        <v>88</v>
      </c>
      <c r="H73" s="193" t="s">
        <v>88</v>
      </c>
      <c r="I73" s="194" t="s">
        <v>88</v>
      </c>
      <c r="J73" s="193" t="s">
        <v>88</v>
      </c>
      <c r="K73" s="195" t="s">
        <v>88</v>
      </c>
    </row>
    <row r="74" spans="1:11" s="5" customFormat="1" ht="20.25" customHeight="1" thickBot="1">
      <c r="A74" s="12" t="s">
        <v>22</v>
      </c>
      <c r="B74" s="221">
        <f>SUM(B15,B28,B33,B62,B67,B70,B73)</f>
        <v>1807</v>
      </c>
      <c r="C74" s="197">
        <v>2.5499999999999998</v>
      </c>
      <c r="D74" s="198">
        <f>SUM(D15,D28,D33,D62,D67,D70,D73)</f>
        <v>408</v>
      </c>
      <c r="E74" s="63">
        <v>2.4700000000000002</v>
      </c>
      <c r="F74" s="199">
        <f>SUM(F15,F28,F33,F62,F67,F70,F73)</f>
        <v>208</v>
      </c>
      <c r="G74" s="361">
        <v>3</v>
      </c>
      <c r="H74" s="198">
        <f>SUM(H15,H28,H33,H62,H67,H70,H73)</f>
        <v>157</v>
      </c>
      <c r="I74" s="66">
        <v>2.59</v>
      </c>
      <c r="J74" s="196">
        <f>SUM(J15,J28,J33,J62,J67,J70,J73)</f>
        <v>2580</v>
      </c>
      <c r="K74" s="201">
        <v>2.57</v>
      </c>
    </row>
    <row r="75" spans="1:11" s="45" customFormat="1" ht="21.95" customHeight="1">
      <c r="A75" s="43" t="s">
        <v>81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</row>
    <row r="76" spans="1:11" s="45" customFormat="1" ht="21.95" customHeight="1">
      <c r="A76" s="43" t="s">
        <v>82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</row>
    <row r="77" spans="1:11" s="44" customFormat="1" ht="21.95" customHeight="1">
      <c r="A77" s="43" t="s">
        <v>73</v>
      </c>
    </row>
    <row r="78" spans="1:11" s="44" customFormat="1" ht="21.95" customHeight="1">
      <c r="A78" s="43" t="s">
        <v>74</v>
      </c>
    </row>
    <row r="79" spans="1:11" s="44" customFormat="1" ht="21.95" customHeight="1">
      <c r="A79" s="46" t="s">
        <v>75</v>
      </c>
    </row>
    <row r="80" spans="1:11" s="44" customFormat="1" ht="21.95" customHeight="1">
      <c r="A80" s="46" t="s">
        <v>76</v>
      </c>
    </row>
    <row r="81" spans="1:8" s="44" customFormat="1" ht="21.95" customHeight="1">
      <c r="A81" s="47" t="s">
        <v>77</v>
      </c>
      <c r="H81" s="47" t="s">
        <v>146</v>
      </c>
    </row>
    <row r="82" spans="1:8" ht="21.95" customHeight="1"/>
  </sheetData>
  <mergeCells count="7">
    <mergeCell ref="A3:A5"/>
    <mergeCell ref="B3:K3"/>
    <mergeCell ref="B4:C4"/>
    <mergeCell ref="D4:E4"/>
    <mergeCell ref="F4:G4"/>
    <mergeCell ref="H4:I4"/>
    <mergeCell ref="J4:K4"/>
  </mergeCells>
  <printOptions horizontalCentered="1"/>
  <pageMargins left="0.15748031496062992" right="0.15748031496062992" top="0.51181102362204722" bottom="0.35433070866141736" header="0.15748031496062992" footer="0.15748031496062992"/>
  <pageSetup paperSize="9" scale="70" orientation="portrait" r:id="rId1"/>
  <headerFooter>
    <oddFooter>&amp;L&amp;"TH SarabunPSK,Regular"&amp;8&amp;K00+000&amp;Z&amp;F&amp;R&amp;"TH SarabunPSK,Regular"&amp;16&amp;K00+000&amp;P</oddFooter>
  </headerFooter>
  <rowBreaks count="1" manualBreakCount="1">
    <brk id="62" max="16383" man="1"/>
  </rowBreaks>
  <ignoredErrors>
    <ignoredError sqref="J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82"/>
  <sheetViews>
    <sheetView zoomScaleNormal="100" zoomScaleSheetLayoutView="100" workbookViewId="0"/>
  </sheetViews>
  <sheetFormatPr defaultRowHeight="15"/>
  <cols>
    <col min="1" max="1" width="39.85546875" style="1" customWidth="1"/>
    <col min="2" max="11" width="7.28515625" customWidth="1"/>
  </cols>
  <sheetData>
    <row r="1" spans="1:11" s="4" customFormat="1" ht="25.5" customHeight="1">
      <c r="A1" s="2" t="s">
        <v>149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s="4" customFormat="1" ht="25.5" customHeight="1" thickBot="1">
      <c r="A2" s="362" t="s">
        <v>145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5.5" customHeight="1" thickBot="1">
      <c r="A3" s="363" t="s">
        <v>0</v>
      </c>
      <c r="B3" s="366" t="s">
        <v>84</v>
      </c>
      <c r="C3" s="367"/>
      <c r="D3" s="367"/>
      <c r="E3" s="367"/>
      <c r="F3" s="367"/>
      <c r="G3" s="367"/>
      <c r="H3" s="367"/>
      <c r="I3" s="367"/>
      <c r="J3" s="367"/>
      <c r="K3" s="368"/>
    </row>
    <row r="4" spans="1:11" ht="23.25" customHeight="1" thickBot="1">
      <c r="A4" s="364"/>
      <c r="B4" s="369" t="s">
        <v>78</v>
      </c>
      <c r="C4" s="370"/>
      <c r="D4" s="371" t="s">
        <v>27</v>
      </c>
      <c r="E4" s="372"/>
      <c r="F4" s="371" t="s">
        <v>72</v>
      </c>
      <c r="G4" s="372"/>
      <c r="H4" s="373" t="s">
        <v>79</v>
      </c>
      <c r="I4" s="373"/>
      <c r="J4" s="374" t="s">
        <v>26</v>
      </c>
      <c r="K4" s="375"/>
    </row>
    <row r="5" spans="1:11" ht="37.5" customHeight="1" thickBot="1">
      <c r="A5" s="365"/>
      <c r="B5" s="48" t="s">
        <v>28</v>
      </c>
      <c r="C5" s="14" t="s">
        <v>29</v>
      </c>
      <c r="D5" s="13" t="s">
        <v>28</v>
      </c>
      <c r="E5" s="14" t="s">
        <v>29</v>
      </c>
      <c r="F5" s="38" t="s">
        <v>28</v>
      </c>
      <c r="G5" s="37" t="s">
        <v>29</v>
      </c>
      <c r="H5" s="13" t="s">
        <v>28</v>
      </c>
      <c r="I5" s="15" t="s">
        <v>29</v>
      </c>
      <c r="J5" s="16" t="s">
        <v>28</v>
      </c>
      <c r="K5" s="49" t="s">
        <v>29</v>
      </c>
    </row>
    <row r="6" spans="1:11" s="5" customFormat="1" ht="17.100000000000001" customHeight="1">
      <c r="A6" s="19" t="s">
        <v>1</v>
      </c>
      <c r="B6" s="21"/>
      <c r="C6" s="22"/>
      <c r="D6" s="21"/>
      <c r="E6" s="22"/>
      <c r="F6" s="307"/>
      <c r="G6" s="40"/>
      <c r="H6" s="21"/>
      <c r="I6" s="23"/>
      <c r="J6" s="24"/>
      <c r="K6" s="222"/>
    </row>
    <row r="7" spans="1:11" s="5" customFormat="1" ht="17.100000000000001" customHeight="1">
      <c r="A7" s="7" t="s">
        <v>2</v>
      </c>
      <c r="B7" s="223">
        <v>55</v>
      </c>
      <c r="C7" s="224">
        <v>2.33</v>
      </c>
      <c r="D7" s="223">
        <v>7</v>
      </c>
      <c r="E7" s="308">
        <v>2.2799999999999998</v>
      </c>
      <c r="F7" s="225" t="s">
        <v>88</v>
      </c>
      <c r="G7" s="162" t="s">
        <v>88</v>
      </c>
      <c r="H7" s="223">
        <v>1</v>
      </c>
      <c r="I7" s="226">
        <v>3.03</v>
      </c>
      <c r="J7" s="227">
        <f>SUM(B7,D7,F7,H7)</f>
        <v>63</v>
      </c>
      <c r="K7" s="309">
        <v>2.34</v>
      </c>
    </row>
    <row r="8" spans="1:11" s="5" customFormat="1" ht="17.100000000000001" customHeight="1">
      <c r="A8" s="8" t="s">
        <v>32</v>
      </c>
      <c r="B8" s="58" t="s">
        <v>88</v>
      </c>
      <c r="C8" s="59" t="s">
        <v>88</v>
      </c>
      <c r="D8" s="58" t="s">
        <v>88</v>
      </c>
      <c r="E8" s="59" t="s">
        <v>88</v>
      </c>
      <c r="F8" s="58" t="s">
        <v>88</v>
      </c>
      <c r="G8" s="59" t="s">
        <v>88</v>
      </c>
      <c r="H8" s="58" t="s">
        <v>88</v>
      </c>
      <c r="I8" s="59" t="s">
        <v>88</v>
      </c>
      <c r="J8" s="58" t="s">
        <v>88</v>
      </c>
      <c r="K8" s="310" t="s">
        <v>88</v>
      </c>
    </row>
    <row r="9" spans="1:11" s="5" customFormat="1" ht="17.100000000000001" customHeight="1">
      <c r="A9" s="8" t="s">
        <v>33</v>
      </c>
      <c r="B9" s="58" t="s">
        <v>88</v>
      </c>
      <c r="C9" s="59" t="s">
        <v>88</v>
      </c>
      <c r="D9" s="58" t="s">
        <v>88</v>
      </c>
      <c r="E9" s="59" t="s">
        <v>88</v>
      </c>
      <c r="F9" s="58">
        <v>3</v>
      </c>
      <c r="G9" s="59">
        <v>3.52</v>
      </c>
      <c r="H9" s="58" t="s">
        <v>88</v>
      </c>
      <c r="I9" s="59" t="s">
        <v>88</v>
      </c>
      <c r="J9" s="282">
        <f t="shared" ref="J9:J14" si="0">SUM(B9,D9,F9,H9)</f>
        <v>3</v>
      </c>
      <c r="K9" s="311">
        <v>3.52</v>
      </c>
    </row>
    <row r="10" spans="1:11" s="5" customFormat="1" ht="17.100000000000001" customHeight="1">
      <c r="A10" s="9" t="s">
        <v>89</v>
      </c>
      <c r="B10" s="235" t="s">
        <v>88</v>
      </c>
      <c r="C10" s="236" t="s">
        <v>88</v>
      </c>
      <c r="D10" s="281" t="s">
        <v>88</v>
      </c>
      <c r="E10" s="236" t="s">
        <v>88</v>
      </c>
      <c r="F10" s="281" t="s">
        <v>88</v>
      </c>
      <c r="G10" s="236" t="s">
        <v>88</v>
      </c>
      <c r="H10" s="281" t="s">
        <v>88</v>
      </c>
      <c r="I10" s="236" t="s">
        <v>88</v>
      </c>
      <c r="J10" s="281" t="s">
        <v>88</v>
      </c>
      <c r="K10" s="312" t="s">
        <v>88</v>
      </c>
    </row>
    <row r="11" spans="1:11" s="5" customFormat="1" ht="17.100000000000001" customHeight="1">
      <c r="A11" s="9" t="s">
        <v>90</v>
      </c>
      <c r="B11" s="235" t="s">
        <v>88</v>
      </c>
      <c r="C11" s="236" t="s">
        <v>88</v>
      </c>
      <c r="D11" s="281" t="s">
        <v>88</v>
      </c>
      <c r="E11" s="236" t="s">
        <v>88</v>
      </c>
      <c r="F11" s="313">
        <v>3</v>
      </c>
      <c r="G11" s="314">
        <v>3.87</v>
      </c>
      <c r="H11" s="315">
        <v>3</v>
      </c>
      <c r="I11" s="316">
        <v>3.54</v>
      </c>
      <c r="J11" s="282">
        <f t="shared" si="0"/>
        <v>6</v>
      </c>
      <c r="K11" s="317">
        <v>3.7</v>
      </c>
    </row>
    <row r="12" spans="1:11" s="5" customFormat="1" ht="17.100000000000001" customHeight="1">
      <c r="A12" s="9" t="s">
        <v>91</v>
      </c>
      <c r="B12" s="235" t="s">
        <v>88</v>
      </c>
      <c r="C12" s="236" t="s">
        <v>88</v>
      </c>
      <c r="D12" s="281" t="s">
        <v>88</v>
      </c>
      <c r="E12" s="236" t="s">
        <v>88</v>
      </c>
      <c r="F12" s="318">
        <v>3</v>
      </c>
      <c r="G12" s="319">
        <v>3.21</v>
      </c>
      <c r="H12" s="315">
        <v>1</v>
      </c>
      <c r="I12" s="320">
        <v>3.22</v>
      </c>
      <c r="J12" s="282">
        <f t="shared" si="0"/>
        <v>4</v>
      </c>
      <c r="K12" s="321">
        <v>3.22</v>
      </c>
    </row>
    <row r="13" spans="1:11" s="5" customFormat="1" ht="17.100000000000001" customHeight="1">
      <c r="A13" s="284" t="s">
        <v>92</v>
      </c>
      <c r="B13" s="58" t="s">
        <v>88</v>
      </c>
      <c r="C13" s="59" t="s">
        <v>88</v>
      </c>
      <c r="D13" s="58" t="s">
        <v>88</v>
      </c>
      <c r="E13" s="59" t="s">
        <v>88</v>
      </c>
      <c r="F13" s="281" t="s">
        <v>88</v>
      </c>
      <c r="G13" s="236" t="s">
        <v>88</v>
      </c>
      <c r="H13" s="281" t="s">
        <v>88</v>
      </c>
      <c r="I13" s="236" t="s">
        <v>88</v>
      </c>
      <c r="J13" s="281" t="s">
        <v>88</v>
      </c>
      <c r="K13" s="312" t="s">
        <v>88</v>
      </c>
    </row>
    <row r="14" spans="1:11" s="5" customFormat="1" ht="17.100000000000001" customHeight="1">
      <c r="A14" s="7" t="s">
        <v>93</v>
      </c>
      <c r="B14" s="54" t="s">
        <v>88</v>
      </c>
      <c r="C14" s="55" t="s">
        <v>88</v>
      </c>
      <c r="D14" s="54" t="s">
        <v>88</v>
      </c>
      <c r="E14" s="55" t="s">
        <v>88</v>
      </c>
      <c r="F14" s="295">
        <v>2</v>
      </c>
      <c r="G14" s="296">
        <v>3.81</v>
      </c>
      <c r="H14" s="172">
        <v>2</v>
      </c>
      <c r="I14" s="268">
        <v>3.57</v>
      </c>
      <c r="J14" s="286">
        <f t="shared" si="0"/>
        <v>4</v>
      </c>
      <c r="K14" s="185">
        <v>3.69</v>
      </c>
    </row>
    <row r="15" spans="1:11" s="5" customFormat="1" ht="17.100000000000001" customHeight="1" thickBot="1">
      <c r="A15" s="12" t="s">
        <v>3</v>
      </c>
      <c r="B15" s="62">
        <f>SUM(B7:B14)</f>
        <v>55</v>
      </c>
      <c r="C15" s="63">
        <v>2.33</v>
      </c>
      <c r="D15" s="62">
        <f>SUM(D7:D14)</f>
        <v>7</v>
      </c>
      <c r="E15" s="66">
        <v>2.2799999999999998</v>
      </c>
      <c r="F15" s="199">
        <f>SUM(F7:F14)</f>
        <v>11</v>
      </c>
      <c r="G15" s="322">
        <v>3.59</v>
      </c>
      <c r="H15" s="62">
        <f>SUM(H7:H14)</f>
        <v>7</v>
      </c>
      <c r="I15" s="63">
        <v>3.43</v>
      </c>
      <c r="J15" s="62">
        <f>SUM(J7:J14)</f>
        <v>80</v>
      </c>
      <c r="K15" s="201">
        <v>2.6</v>
      </c>
    </row>
    <row r="16" spans="1:11" s="5" customFormat="1" ht="17.100000000000001" customHeight="1">
      <c r="A16" s="19" t="s">
        <v>4</v>
      </c>
      <c r="B16" s="69"/>
      <c r="C16" s="70"/>
      <c r="D16" s="69"/>
      <c r="E16" s="70"/>
      <c r="F16" s="71"/>
      <c r="G16" s="72"/>
      <c r="H16" s="69"/>
      <c r="I16" s="230"/>
      <c r="J16" s="114"/>
      <c r="K16" s="231"/>
    </row>
    <row r="17" spans="1:11" s="5" customFormat="1" ht="17.100000000000001" customHeight="1">
      <c r="A17" s="30" t="s">
        <v>63</v>
      </c>
      <c r="B17" s="76">
        <v>9</v>
      </c>
      <c r="C17" s="75">
        <v>1.88</v>
      </c>
      <c r="D17" s="101">
        <v>2</v>
      </c>
      <c r="E17" s="116">
        <v>1.95</v>
      </c>
      <c r="F17" s="58" t="s">
        <v>88</v>
      </c>
      <c r="G17" s="75" t="s">
        <v>88</v>
      </c>
      <c r="H17" s="101">
        <v>1</v>
      </c>
      <c r="I17" s="323">
        <v>1.68</v>
      </c>
      <c r="J17" s="117">
        <f t="shared" ref="J17:J26" si="1">SUM(B17,D17,F17,H17)</f>
        <v>12</v>
      </c>
      <c r="K17" s="234">
        <v>1.88</v>
      </c>
    </row>
    <row r="18" spans="1:11" s="5" customFormat="1" ht="17.100000000000001" customHeight="1">
      <c r="A18" s="26" t="s">
        <v>64</v>
      </c>
      <c r="B18" s="97">
        <v>51</v>
      </c>
      <c r="C18" s="98">
        <v>2.3199999999999998</v>
      </c>
      <c r="D18" s="82">
        <v>16</v>
      </c>
      <c r="E18" s="98">
        <v>2.4700000000000002</v>
      </c>
      <c r="F18" s="58" t="s">
        <v>88</v>
      </c>
      <c r="G18" s="59" t="s">
        <v>88</v>
      </c>
      <c r="H18" s="82">
        <v>4</v>
      </c>
      <c r="I18" s="98">
        <v>2.09</v>
      </c>
      <c r="J18" s="324">
        <f t="shared" si="1"/>
        <v>71</v>
      </c>
      <c r="K18" s="237">
        <v>2.34</v>
      </c>
    </row>
    <row r="19" spans="1:11" s="5" customFormat="1" ht="17.100000000000001" customHeight="1">
      <c r="A19" s="26" t="s">
        <v>65</v>
      </c>
      <c r="B19" s="97">
        <v>75</v>
      </c>
      <c r="C19" s="98">
        <v>2.4700000000000002</v>
      </c>
      <c r="D19" s="82">
        <v>11</v>
      </c>
      <c r="E19" s="98">
        <v>2.37</v>
      </c>
      <c r="F19" s="58" t="s">
        <v>88</v>
      </c>
      <c r="G19" s="59" t="s">
        <v>88</v>
      </c>
      <c r="H19" s="82">
        <v>4</v>
      </c>
      <c r="I19" s="98">
        <v>2.5099999999999998</v>
      </c>
      <c r="J19" s="324">
        <f t="shared" si="1"/>
        <v>90</v>
      </c>
      <c r="K19" s="237">
        <v>2.46</v>
      </c>
    </row>
    <row r="20" spans="1:11" s="5" customFormat="1" ht="17.100000000000001" customHeight="1">
      <c r="A20" s="26" t="s">
        <v>66</v>
      </c>
      <c r="B20" s="97">
        <v>26</v>
      </c>
      <c r="C20" s="98">
        <v>2.52</v>
      </c>
      <c r="D20" s="82">
        <v>3</v>
      </c>
      <c r="E20" s="98">
        <v>2.09</v>
      </c>
      <c r="F20" s="58" t="s">
        <v>88</v>
      </c>
      <c r="G20" s="59" t="s">
        <v>88</v>
      </c>
      <c r="H20" s="82">
        <v>1</v>
      </c>
      <c r="I20" s="98">
        <v>3.81</v>
      </c>
      <c r="J20" s="324">
        <f t="shared" si="1"/>
        <v>30</v>
      </c>
      <c r="K20" s="237">
        <v>2.52</v>
      </c>
    </row>
    <row r="21" spans="1:11" s="5" customFormat="1" ht="17.100000000000001" customHeight="1">
      <c r="A21" s="26" t="s">
        <v>67</v>
      </c>
      <c r="B21" s="97">
        <v>31</v>
      </c>
      <c r="C21" s="98">
        <v>2.52</v>
      </c>
      <c r="D21" s="82">
        <v>11</v>
      </c>
      <c r="E21" s="98">
        <v>2.68</v>
      </c>
      <c r="F21" s="58" t="s">
        <v>88</v>
      </c>
      <c r="G21" s="59" t="s">
        <v>88</v>
      </c>
      <c r="H21" s="82">
        <v>1</v>
      </c>
      <c r="I21" s="98">
        <v>1.92</v>
      </c>
      <c r="J21" s="325">
        <f t="shared" si="1"/>
        <v>43</v>
      </c>
      <c r="K21" s="99">
        <v>2.5499999999999998</v>
      </c>
    </row>
    <row r="22" spans="1:11" s="5" customFormat="1" ht="17.100000000000001" customHeight="1">
      <c r="A22" s="25" t="s">
        <v>68</v>
      </c>
      <c r="B22" s="58" t="s">
        <v>88</v>
      </c>
      <c r="C22" s="59" t="s">
        <v>88</v>
      </c>
      <c r="D22" s="58" t="s">
        <v>88</v>
      </c>
      <c r="E22" s="59" t="s">
        <v>88</v>
      </c>
      <c r="F22" s="58" t="s">
        <v>88</v>
      </c>
      <c r="G22" s="59" t="s">
        <v>88</v>
      </c>
      <c r="H22" s="58" t="s">
        <v>88</v>
      </c>
      <c r="I22" s="59" t="s">
        <v>88</v>
      </c>
      <c r="J22" s="60" t="s">
        <v>88</v>
      </c>
      <c r="K22" s="61" t="s">
        <v>88</v>
      </c>
    </row>
    <row r="23" spans="1:11" s="5" customFormat="1" ht="17.100000000000001" customHeight="1">
      <c r="A23" s="20" t="s">
        <v>30</v>
      </c>
      <c r="B23" s="89">
        <f>SUM(B17:B22)</f>
        <v>192</v>
      </c>
      <c r="C23" s="239">
        <v>2.42</v>
      </c>
      <c r="D23" s="91">
        <f>SUM(D17:D22)</f>
        <v>43</v>
      </c>
      <c r="E23" s="239">
        <v>2.4500000000000002</v>
      </c>
      <c r="F23" s="93" t="s">
        <v>88</v>
      </c>
      <c r="G23" s="94" t="s">
        <v>88</v>
      </c>
      <c r="H23" s="91">
        <f>SUM(H17:H22)</f>
        <v>11</v>
      </c>
      <c r="I23" s="239">
        <v>2.35</v>
      </c>
      <c r="J23" s="240">
        <f>SUM(J17:J22)</f>
        <v>246</v>
      </c>
      <c r="K23" s="96">
        <v>2.42</v>
      </c>
    </row>
    <row r="24" spans="1:11" s="5" customFormat="1" ht="17.100000000000001" customHeight="1">
      <c r="A24" s="25" t="s">
        <v>69</v>
      </c>
      <c r="B24" s="97">
        <v>31</v>
      </c>
      <c r="C24" s="98">
        <v>2.46</v>
      </c>
      <c r="D24" s="82">
        <v>13</v>
      </c>
      <c r="E24" s="98">
        <v>2.46</v>
      </c>
      <c r="F24" s="58" t="s">
        <v>88</v>
      </c>
      <c r="G24" s="59" t="s">
        <v>88</v>
      </c>
      <c r="H24" s="58" t="s">
        <v>88</v>
      </c>
      <c r="I24" s="59" t="s">
        <v>88</v>
      </c>
      <c r="J24" s="121">
        <f t="shared" si="1"/>
        <v>44</v>
      </c>
      <c r="K24" s="237">
        <v>2.46</v>
      </c>
    </row>
    <row r="25" spans="1:11" s="5" customFormat="1" ht="17.100000000000001" customHeight="1">
      <c r="A25" s="25" t="s">
        <v>70</v>
      </c>
      <c r="B25" s="97">
        <v>59</v>
      </c>
      <c r="C25" s="98">
        <v>2.71</v>
      </c>
      <c r="D25" s="82">
        <v>13</v>
      </c>
      <c r="E25" s="98">
        <v>2.64</v>
      </c>
      <c r="F25" s="58" t="s">
        <v>88</v>
      </c>
      <c r="G25" s="59" t="s">
        <v>88</v>
      </c>
      <c r="H25" s="82">
        <v>2</v>
      </c>
      <c r="I25" s="98">
        <v>3.37</v>
      </c>
      <c r="J25" s="121">
        <f t="shared" si="1"/>
        <v>74</v>
      </c>
      <c r="K25" s="237">
        <v>2.71</v>
      </c>
    </row>
    <row r="26" spans="1:11" s="5" customFormat="1" ht="17.100000000000001" customHeight="1">
      <c r="A26" s="100" t="s">
        <v>71</v>
      </c>
      <c r="B26" s="97">
        <v>12</v>
      </c>
      <c r="C26" s="98">
        <v>2.67</v>
      </c>
      <c r="D26" s="82">
        <v>3</v>
      </c>
      <c r="E26" s="98">
        <v>2.99</v>
      </c>
      <c r="F26" s="58" t="s">
        <v>88</v>
      </c>
      <c r="G26" s="59" t="s">
        <v>88</v>
      </c>
      <c r="H26" s="58" t="s">
        <v>88</v>
      </c>
      <c r="I26" s="59" t="s">
        <v>88</v>
      </c>
      <c r="J26" s="238">
        <f t="shared" si="1"/>
        <v>15</v>
      </c>
      <c r="K26" s="99">
        <v>2.73</v>
      </c>
    </row>
    <row r="27" spans="1:11" s="5" customFormat="1" ht="17.100000000000001" customHeight="1">
      <c r="A27" s="27" t="s">
        <v>31</v>
      </c>
      <c r="B27" s="105">
        <f>SUM(B24:B26)</f>
        <v>102</v>
      </c>
      <c r="C27" s="106">
        <v>2.63</v>
      </c>
      <c r="D27" s="107">
        <f>SUM(D24:D26)</f>
        <v>29</v>
      </c>
      <c r="E27" s="241">
        <v>2.59</v>
      </c>
      <c r="F27" s="93" t="s">
        <v>88</v>
      </c>
      <c r="G27" s="94" t="s">
        <v>88</v>
      </c>
      <c r="H27" s="107">
        <f>SUM(H24:H26)</f>
        <v>2</v>
      </c>
      <c r="I27" s="106">
        <v>3.37</v>
      </c>
      <c r="J27" s="107">
        <f>SUM(J24:J26)</f>
        <v>133</v>
      </c>
      <c r="K27" s="242">
        <v>2.63</v>
      </c>
    </row>
    <row r="28" spans="1:11" s="5" customFormat="1" ht="17.100000000000001" customHeight="1" thickBot="1">
      <c r="A28" s="28" t="s">
        <v>5</v>
      </c>
      <c r="B28" s="109">
        <f>SUM(B27,B23)</f>
        <v>294</v>
      </c>
      <c r="C28" s="112">
        <v>2.4900000000000002</v>
      </c>
      <c r="D28" s="111">
        <f>SUM(D27,D23)</f>
        <v>72</v>
      </c>
      <c r="E28" s="110">
        <v>2.5099999999999998</v>
      </c>
      <c r="F28" s="64" t="s">
        <v>88</v>
      </c>
      <c r="G28" s="65" t="s">
        <v>88</v>
      </c>
      <c r="H28" s="111">
        <f>SUM(H27,H23)</f>
        <v>13</v>
      </c>
      <c r="I28" s="110">
        <v>2.5</v>
      </c>
      <c r="J28" s="111">
        <f>SUM(J27,J23)</f>
        <v>379</v>
      </c>
      <c r="K28" s="243">
        <v>2.4900000000000002</v>
      </c>
    </row>
    <row r="29" spans="1:11" s="5" customFormat="1" ht="17.100000000000001" customHeight="1">
      <c r="A29" s="19" t="s">
        <v>6</v>
      </c>
      <c r="B29" s="113"/>
      <c r="C29" s="70"/>
      <c r="D29" s="69"/>
      <c r="E29" s="70"/>
      <c r="F29" s="71"/>
      <c r="G29" s="72"/>
      <c r="H29" s="69"/>
      <c r="I29" s="230"/>
      <c r="J29" s="114"/>
      <c r="K29" s="231"/>
    </row>
    <row r="30" spans="1:11" s="5" customFormat="1" ht="17.100000000000001" customHeight="1">
      <c r="A30" s="7" t="s">
        <v>7</v>
      </c>
      <c r="B30" s="115">
        <v>84</v>
      </c>
      <c r="C30" s="116">
        <v>2.4500000000000002</v>
      </c>
      <c r="D30" s="101">
        <v>9</v>
      </c>
      <c r="E30" s="102">
        <v>2.54</v>
      </c>
      <c r="F30" s="58" t="s">
        <v>88</v>
      </c>
      <c r="G30" s="59" t="s">
        <v>88</v>
      </c>
      <c r="H30" s="244">
        <v>13</v>
      </c>
      <c r="I30" s="245">
        <v>2.46</v>
      </c>
      <c r="J30" s="117">
        <f t="shared" ref="J30:J32" si="2">SUM(B30,D30,F30,H30)</f>
        <v>106</v>
      </c>
      <c r="K30" s="234">
        <v>2.46</v>
      </c>
    </row>
    <row r="31" spans="1:11" s="5" customFormat="1" ht="17.100000000000001" customHeight="1">
      <c r="A31" s="9" t="s">
        <v>8</v>
      </c>
      <c r="B31" s="97">
        <v>62</v>
      </c>
      <c r="C31" s="83">
        <v>2.2599999999999998</v>
      </c>
      <c r="D31" s="82">
        <v>16</v>
      </c>
      <c r="E31" s="83">
        <v>2.13</v>
      </c>
      <c r="F31" s="58" t="s">
        <v>88</v>
      </c>
      <c r="G31" s="59" t="s">
        <v>88</v>
      </c>
      <c r="H31" s="119">
        <v>10</v>
      </c>
      <c r="I31" s="120">
        <v>1.89</v>
      </c>
      <c r="J31" s="121">
        <f t="shared" si="2"/>
        <v>88</v>
      </c>
      <c r="K31" s="99">
        <v>2.2000000000000002</v>
      </c>
    </row>
    <row r="32" spans="1:11" s="5" customFormat="1" ht="17.100000000000001" customHeight="1">
      <c r="A32" s="7" t="s">
        <v>9</v>
      </c>
      <c r="B32" s="123">
        <v>58</v>
      </c>
      <c r="C32" s="124">
        <v>2.19</v>
      </c>
      <c r="D32" s="125">
        <v>5</v>
      </c>
      <c r="E32" s="246">
        <v>2.23</v>
      </c>
      <c r="F32" s="247"/>
      <c r="G32" s="248"/>
      <c r="H32" s="126">
        <v>2</v>
      </c>
      <c r="I32" s="127">
        <v>2.82</v>
      </c>
      <c r="J32" s="128">
        <f t="shared" si="2"/>
        <v>65</v>
      </c>
      <c r="K32" s="249">
        <v>2.21</v>
      </c>
    </row>
    <row r="33" spans="1:11" s="5" customFormat="1" ht="17.100000000000001" customHeight="1" thickBot="1">
      <c r="A33" s="29" t="s">
        <v>10</v>
      </c>
      <c r="B33" s="129">
        <f>SUM(B30:B32)</f>
        <v>204</v>
      </c>
      <c r="C33" s="130">
        <v>2.3199999999999998</v>
      </c>
      <c r="D33" s="131">
        <f>SUM(D30:D32)</f>
        <v>30</v>
      </c>
      <c r="E33" s="130">
        <v>2.27</v>
      </c>
      <c r="F33" s="64" t="s">
        <v>88</v>
      </c>
      <c r="G33" s="132" t="s">
        <v>88</v>
      </c>
      <c r="H33" s="131">
        <f>SUM(H30:H32)</f>
        <v>25</v>
      </c>
      <c r="I33" s="133">
        <v>2.2599999999999998</v>
      </c>
      <c r="J33" s="131">
        <f>SUM(J30:J32)</f>
        <v>259</v>
      </c>
      <c r="K33" s="250">
        <v>2.31</v>
      </c>
    </row>
    <row r="34" spans="1:11" s="5" customFormat="1" ht="17.100000000000001" customHeight="1">
      <c r="A34" s="19" t="s">
        <v>11</v>
      </c>
      <c r="B34" s="113"/>
      <c r="C34" s="70"/>
      <c r="D34" s="69"/>
      <c r="E34" s="70"/>
      <c r="F34" s="71"/>
      <c r="G34" s="72"/>
      <c r="H34" s="69"/>
      <c r="I34" s="230"/>
      <c r="J34" s="114"/>
      <c r="K34" s="231"/>
    </row>
    <row r="35" spans="1:11" s="5" customFormat="1" ht="17.100000000000001" customHeight="1">
      <c r="A35" s="41" t="s">
        <v>12</v>
      </c>
      <c r="B35" s="251">
        <v>69</v>
      </c>
      <c r="C35" s="252">
        <v>2.17</v>
      </c>
      <c r="D35" s="138">
        <v>3</v>
      </c>
      <c r="E35" s="252">
        <v>2.06</v>
      </c>
      <c r="F35" s="141" t="s">
        <v>88</v>
      </c>
      <c r="G35" s="253" t="s">
        <v>88</v>
      </c>
      <c r="H35" s="138">
        <v>9</v>
      </c>
      <c r="I35" s="254">
        <v>2.11</v>
      </c>
      <c r="J35" s="140">
        <f t="shared" ref="J35:J58" si="3">SUM(B35,D35,F35,H35)</f>
        <v>81</v>
      </c>
      <c r="K35" s="255">
        <v>2.16</v>
      </c>
    </row>
    <row r="36" spans="1:11" s="5" customFormat="1" ht="17.100000000000001" customHeight="1">
      <c r="A36" s="31" t="s">
        <v>37</v>
      </c>
      <c r="B36" s="141" t="s">
        <v>88</v>
      </c>
      <c r="C36" s="253" t="s">
        <v>88</v>
      </c>
      <c r="D36" s="141" t="s">
        <v>88</v>
      </c>
      <c r="E36" s="253" t="s">
        <v>88</v>
      </c>
      <c r="F36" s="141" t="s">
        <v>88</v>
      </c>
      <c r="G36" s="253" t="s">
        <v>88</v>
      </c>
      <c r="H36" s="145">
        <v>1</v>
      </c>
      <c r="I36" s="256">
        <v>3.57</v>
      </c>
      <c r="J36" s="140">
        <f t="shared" si="3"/>
        <v>1</v>
      </c>
      <c r="K36" s="255">
        <v>3.57</v>
      </c>
    </row>
    <row r="37" spans="1:11" s="5" customFormat="1" ht="17.100000000000001" customHeight="1">
      <c r="A37" s="32" t="s">
        <v>38</v>
      </c>
      <c r="B37" s="143">
        <v>71</v>
      </c>
      <c r="C37" s="146">
        <v>1.88</v>
      </c>
      <c r="D37" s="141" t="s">
        <v>88</v>
      </c>
      <c r="E37" s="253" t="s">
        <v>88</v>
      </c>
      <c r="F37" s="141" t="s">
        <v>88</v>
      </c>
      <c r="G37" s="253" t="s">
        <v>88</v>
      </c>
      <c r="H37" s="145">
        <v>10</v>
      </c>
      <c r="I37" s="256">
        <v>2.33</v>
      </c>
      <c r="J37" s="140">
        <f>SUM(B37,D37,F37,H37)</f>
        <v>81</v>
      </c>
      <c r="K37" s="216">
        <v>1.94</v>
      </c>
    </row>
    <row r="38" spans="1:11" s="5" customFormat="1" ht="17.100000000000001" customHeight="1">
      <c r="A38" s="32" t="s">
        <v>39</v>
      </c>
      <c r="B38" s="157" t="s">
        <v>88</v>
      </c>
      <c r="C38" s="160" t="s">
        <v>88</v>
      </c>
      <c r="D38" s="159" t="s">
        <v>88</v>
      </c>
      <c r="E38" s="160" t="s">
        <v>88</v>
      </c>
      <c r="F38" s="141" t="s">
        <v>88</v>
      </c>
      <c r="G38" s="253" t="s">
        <v>88</v>
      </c>
      <c r="H38" s="159" t="s">
        <v>88</v>
      </c>
      <c r="I38" s="160" t="s">
        <v>88</v>
      </c>
      <c r="J38" s="141" t="s">
        <v>88</v>
      </c>
      <c r="K38" s="142" t="s">
        <v>88</v>
      </c>
    </row>
    <row r="39" spans="1:11" s="5" customFormat="1" ht="17.100000000000001" customHeight="1">
      <c r="A39" s="32" t="s">
        <v>40</v>
      </c>
      <c r="B39" s="143">
        <v>90</v>
      </c>
      <c r="C39" s="146">
        <v>2.61</v>
      </c>
      <c r="D39" s="145">
        <v>5</v>
      </c>
      <c r="E39" s="146">
        <v>2.57</v>
      </c>
      <c r="F39" s="141" t="s">
        <v>88</v>
      </c>
      <c r="G39" s="253" t="s">
        <v>88</v>
      </c>
      <c r="H39" s="145">
        <v>5</v>
      </c>
      <c r="I39" s="256">
        <v>3.33</v>
      </c>
      <c r="J39" s="140">
        <f t="shared" si="3"/>
        <v>100</v>
      </c>
      <c r="K39" s="257">
        <v>2.64</v>
      </c>
    </row>
    <row r="40" spans="1:11" s="5" customFormat="1" ht="17.100000000000001" customHeight="1">
      <c r="A40" s="32" t="s">
        <v>41</v>
      </c>
      <c r="B40" s="143">
        <v>100</v>
      </c>
      <c r="C40" s="146">
        <v>2.4900000000000002</v>
      </c>
      <c r="D40" s="145">
        <v>11</v>
      </c>
      <c r="E40" s="146">
        <v>2.73</v>
      </c>
      <c r="F40" s="141" t="s">
        <v>88</v>
      </c>
      <c r="G40" s="253" t="s">
        <v>88</v>
      </c>
      <c r="H40" s="145">
        <v>7</v>
      </c>
      <c r="I40" s="256">
        <v>3.25</v>
      </c>
      <c r="J40" s="140">
        <f t="shared" si="3"/>
        <v>118</v>
      </c>
      <c r="K40" s="257">
        <v>2.5499999999999998</v>
      </c>
    </row>
    <row r="41" spans="1:11" s="5" customFormat="1" ht="17.100000000000001" customHeight="1">
      <c r="A41" s="32" t="s">
        <v>42</v>
      </c>
      <c r="B41" s="143">
        <v>48</v>
      </c>
      <c r="C41" s="146">
        <v>2.56</v>
      </c>
      <c r="D41" s="145">
        <v>10</v>
      </c>
      <c r="E41" s="146">
        <v>2.2400000000000002</v>
      </c>
      <c r="F41" s="141" t="s">
        <v>88</v>
      </c>
      <c r="G41" s="253" t="s">
        <v>88</v>
      </c>
      <c r="H41" s="145">
        <v>5</v>
      </c>
      <c r="I41" s="147">
        <v>3.05</v>
      </c>
      <c r="J41" s="140">
        <f t="shared" si="3"/>
        <v>63</v>
      </c>
      <c r="K41" s="257">
        <v>2.5499999999999998</v>
      </c>
    </row>
    <row r="42" spans="1:11" s="5" customFormat="1" ht="17.100000000000001" customHeight="1">
      <c r="A42" s="32" t="s">
        <v>43</v>
      </c>
      <c r="B42" s="143">
        <v>110</v>
      </c>
      <c r="C42" s="146">
        <v>2.64</v>
      </c>
      <c r="D42" s="145">
        <v>19</v>
      </c>
      <c r="E42" s="146">
        <v>2.58</v>
      </c>
      <c r="F42" s="145">
        <v>1</v>
      </c>
      <c r="G42" s="146">
        <v>3.93</v>
      </c>
      <c r="H42" s="145">
        <v>4</v>
      </c>
      <c r="I42" s="256">
        <v>3.21</v>
      </c>
      <c r="J42" s="140">
        <f t="shared" si="3"/>
        <v>134</v>
      </c>
      <c r="K42" s="329">
        <v>2.66</v>
      </c>
    </row>
    <row r="43" spans="1:11" s="5" customFormat="1" ht="17.100000000000001" customHeight="1">
      <c r="A43" s="32" t="s">
        <v>44</v>
      </c>
      <c r="B43" s="143">
        <v>74</v>
      </c>
      <c r="C43" s="146">
        <v>2.23</v>
      </c>
      <c r="D43" s="145">
        <v>8</v>
      </c>
      <c r="E43" s="146">
        <v>2.08</v>
      </c>
      <c r="F43" s="141" t="s">
        <v>88</v>
      </c>
      <c r="G43" s="253" t="s">
        <v>88</v>
      </c>
      <c r="H43" s="145">
        <v>8</v>
      </c>
      <c r="I43" s="256">
        <v>2.35</v>
      </c>
      <c r="J43" s="140">
        <f t="shared" si="3"/>
        <v>90</v>
      </c>
      <c r="K43" s="329">
        <v>2.23</v>
      </c>
    </row>
    <row r="44" spans="1:11" s="5" customFormat="1" ht="17.100000000000001" customHeight="1">
      <c r="A44" s="32" t="s">
        <v>45</v>
      </c>
      <c r="B44" s="143">
        <v>79</v>
      </c>
      <c r="C44" s="146">
        <v>2.61</v>
      </c>
      <c r="D44" s="145">
        <v>12</v>
      </c>
      <c r="E44" s="146">
        <v>2.5499999999999998</v>
      </c>
      <c r="F44" s="141" t="s">
        <v>88</v>
      </c>
      <c r="G44" s="253" t="s">
        <v>88</v>
      </c>
      <c r="H44" s="145">
        <v>6</v>
      </c>
      <c r="I44" s="256">
        <v>3.14</v>
      </c>
      <c r="J44" s="140">
        <f t="shared" si="3"/>
        <v>97</v>
      </c>
      <c r="K44" s="306">
        <v>2.64</v>
      </c>
    </row>
    <row r="45" spans="1:11" s="5" customFormat="1" ht="17.100000000000001" customHeight="1">
      <c r="A45" s="32" t="s">
        <v>46</v>
      </c>
      <c r="B45" s="143">
        <v>46</v>
      </c>
      <c r="C45" s="146">
        <v>2.12</v>
      </c>
      <c r="D45" s="145">
        <v>4</v>
      </c>
      <c r="E45" s="146">
        <v>2.2400000000000002</v>
      </c>
      <c r="F45" s="141" t="s">
        <v>88</v>
      </c>
      <c r="G45" s="253" t="s">
        <v>88</v>
      </c>
      <c r="H45" s="145">
        <v>7</v>
      </c>
      <c r="I45" s="256">
        <v>2.62</v>
      </c>
      <c r="J45" s="140">
        <f t="shared" si="3"/>
        <v>57</v>
      </c>
      <c r="K45" s="306">
        <v>2.19</v>
      </c>
    </row>
    <row r="46" spans="1:11" s="5" customFormat="1" ht="17.100000000000001" customHeight="1">
      <c r="A46" s="32" t="s">
        <v>47</v>
      </c>
      <c r="B46" s="143">
        <v>114</v>
      </c>
      <c r="C46" s="146">
        <v>2.86</v>
      </c>
      <c r="D46" s="145">
        <v>16</v>
      </c>
      <c r="E46" s="146">
        <v>2.85</v>
      </c>
      <c r="F46" s="141" t="s">
        <v>88</v>
      </c>
      <c r="G46" s="253" t="s">
        <v>88</v>
      </c>
      <c r="H46" s="145">
        <v>10</v>
      </c>
      <c r="I46" s="147">
        <v>3</v>
      </c>
      <c r="J46" s="140">
        <f t="shared" si="3"/>
        <v>140</v>
      </c>
      <c r="K46" s="306">
        <v>2.87</v>
      </c>
    </row>
    <row r="47" spans="1:11" s="5" customFormat="1" ht="17.100000000000001" customHeight="1">
      <c r="A47" s="32" t="s">
        <v>48</v>
      </c>
      <c r="B47" s="143">
        <v>120</v>
      </c>
      <c r="C47" s="146">
        <v>2.4500000000000002</v>
      </c>
      <c r="D47" s="145">
        <v>15</v>
      </c>
      <c r="E47" s="146">
        <v>2.4</v>
      </c>
      <c r="F47" s="141" t="s">
        <v>88</v>
      </c>
      <c r="G47" s="253" t="s">
        <v>88</v>
      </c>
      <c r="H47" s="145">
        <v>9</v>
      </c>
      <c r="I47" s="256">
        <v>2.2400000000000002</v>
      </c>
      <c r="J47" s="140">
        <f t="shared" si="3"/>
        <v>144</v>
      </c>
      <c r="K47" s="329">
        <v>2.4300000000000002</v>
      </c>
    </row>
    <row r="48" spans="1:11" s="5" customFormat="1" ht="17.100000000000001" customHeight="1">
      <c r="A48" s="33" t="s">
        <v>49</v>
      </c>
      <c r="B48" s="157">
        <v>7</v>
      </c>
      <c r="C48" s="158">
        <v>3.28</v>
      </c>
      <c r="D48" s="145">
        <v>1</v>
      </c>
      <c r="E48" s="146">
        <v>2.52</v>
      </c>
      <c r="F48" s="141" t="s">
        <v>88</v>
      </c>
      <c r="G48" s="253" t="s">
        <v>88</v>
      </c>
      <c r="H48" s="145">
        <v>1</v>
      </c>
      <c r="I48" s="146">
        <v>2.99</v>
      </c>
      <c r="J48" s="140">
        <f t="shared" si="3"/>
        <v>9</v>
      </c>
      <c r="K48" s="329">
        <v>3.16</v>
      </c>
    </row>
    <row r="49" spans="1:11" s="5" customFormat="1" ht="17.100000000000001" customHeight="1">
      <c r="A49" s="32" t="s">
        <v>50</v>
      </c>
      <c r="B49" s="143">
        <v>72</v>
      </c>
      <c r="C49" s="146">
        <v>2.4700000000000002</v>
      </c>
      <c r="D49" s="145">
        <v>19</v>
      </c>
      <c r="E49" s="146">
        <v>2.46</v>
      </c>
      <c r="F49" s="141" t="s">
        <v>88</v>
      </c>
      <c r="G49" s="253" t="s">
        <v>88</v>
      </c>
      <c r="H49" s="145">
        <v>1</v>
      </c>
      <c r="I49" s="147">
        <v>3.2</v>
      </c>
      <c r="J49" s="140">
        <f t="shared" si="3"/>
        <v>92</v>
      </c>
      <c r="K49" s="329">
        <v>2.4700000000000002</v>
      </c>
    </row>
    <row r="50" spans="1:11" s="5" customFormat="1" ht="17.100000000000001" customHeight="1">
      <c r="A50" s="32" t="s">
        <v>51</v>
      </c>
      <c r="B50" s="143">
        <v>69</v>
      </c>
      <c r="C50" s="146">
        <v>2.1800000000000002</v>
      </c>
      <c r="D50" s="145">
        <v>6</v>
      </c>
      <c r="E50" s="146">
        <v>2.2400000000000002</v>
      </c>
      <c r="F50" s="141" t="s">
        <v>88</v>
      </c>
      <c r="G50" s="253" t="s">
        <v>88</v>
      </c>
      <c r="H50" s="145">
        <v>10</v>
      </c>
      <c r="I50" s="256">
        <v>2.61</v>
      </c>
      <c r="J50" s="140">
        <f t="shared" si="3"/>
        <v>85</v>
      </c>
      <c r="K50" s="329">
        <v>2.23</v>
      </c>
    </row>
    <row r="51" spans="1:11" s="5" customFormat="1" ht="17.100000000000001" customHeight="1">
      <c r="A51" s="32" t="s">
        <v>52</v>
      </c>
      <c r="B51" s="143">
        <v>80</v>
      </c>
      <c r="C51" s="146">
        <v>2.59</v>
      </c>
      <c r="D51" s="145">
        <v>11</v>
      </c>
      <c r="E51" s="146">
        <v>2.46</v>
      </c>
      <c r="F51" s="141" t="s">
        <v>88</v>
      </c>
      <c r="G51" s="253" t="s">
        <v>88</v>
      </c>
      <c r="H51" s="145">
        <v>4</v>
      </c>
      <c r="I51" s="147">
        <v>2.85</v>
      </c>
      <c r="J51" s="140">
        <f t="shared" si="3"/>
        <v>95</v>
      </c>
      <c r="K51" s="329">
        <v>2.59</v>
      </c>
    </row>
    <row r="52" spans="1:11" s="5" customFormat="1" ht="17.100000000000001" customHeight="1">
      <c r="A52" s="32" t="s">
        <v>53</v>
      </c>
      <c r="B52" s="143">
        <v>42</v>
      </c>
      <c r="C52" s="146">
        <v>2.13</v>
      </c>
      <c r="D52" s="145">
        <v>8</v>
      </c>
      <c r="E52" s="146">
        <v>2.2400000000000002</v>
      </c>
      <c r="F52" s="141" t="s">
        <v>88</v>
      </c>
      <c r="G52" s="253" t="s">
        <v>88</v>
      </c>
      <c r="H52" s="145">
        <v>8</v>
      </c>
      <c r="I52" s="256">
        <v>2.33</v>
      </c>
      <c r="J52" s="140">
        <f t="shared" si="3"/>
        <v>58</v>
      </c>
      <c r="K52" s="329">
        <v>2.17</v>
      </c>
    </row>
    <row r="53" spans="1:11" s="5" customFormat="1" ht="17.100000000000001" customHeight="1">
      <c r="A53" s="34" t="s">
        <v>54</v>
      </c>
      <c r="B53" s="143">
        <v>2</v>
      </c>
      <c r="C53" s="146">
        <v>3.26</v>
      </c>
      <c r="D53" s="145">
        <v>2</v>
      </c>
      <c r="E53" s="146">
        <v>3.35</v>
      </c>
      <c r="F53" s="141" t="s">
        <v>88</v>
      </c>
      <c r="G53" s="253" t="s">
        <v>88</v>
      </c>
      <c r="H53" s="145">
        <v>1</v>
      </c>
      <c r="I53" s="256">
        <v>3.89</v>
      </c>
      <c r="J53" s="140">
        <f t="shared" si="3"/>
        <v>5</v>
      </c>
      <c r="K53" s="329">
        <v>3.42</v>
      </c>
    </row>
    <row r="54" spans="1:11" s="5" customFormat="1" ht="17.100000000000001" customHeight="1">
      <c r="A54" s="35" t="s">
        <v>55</v>
      </c>
      <c r="B54" s="143">
        <v>55</v>
      </c>
      <c r="C54" s="146">
        <v>2.88</v>
      </c>
      <c r="D54" s="145">
        <v>10</v>
      </c>
      <c r="E54" s="146">
        <v>2.9</v>
      </c>
      <c r="F54" s="141" t="s">
        <v>88</v>
      </c>
      <c r="G54" s="253" t="s">
        <v>88</v>
      </c>
      <c r="H54" s="145">
        <v>3</v>
      </c>
      <c r="I54" s="256">
        <v>3.28</v>
      </c>
      <c r="J54" s="140">
        <f t="shared" si="3"/>
        <v>68</v>
      </c>
      <c r="K54" s="216">
        <v>2.9</v>
      </c>
    </row>
    <row r="55" spans="1:11" s="5" customFormat="1" ht="17.100000000000001" customHeight="1">
      <c r="A55" s="18" t="s">
        <v>56</v>
      </c>
      <c r="B55" s="97">
        <v>57</v>
      </c>
      <c r="C55" s="83">
        <v>2.41</v>
      </c>
      <c r="D55" s="82">
        <v>7</v>
      </c>
      <c r="E55" s="83">
        <v>2.46</v>
      </c>
      <c r="F55" s="141" t="s">
        <v>88</v>
      </c>
      <c r="G55" s="253" t="s">
        <v>88</v>
      </c>
      <c r="H55" s="82">
        <v>11</v>
      </c>
      <c r="I55" s="260">
        <v>2.71</v>
      </c>
      <c r="J55" s="140">
        <f t="shared" si="3"/>
        <v>75</v>
      </c>
      <c r="K55" s="99">
        <v>2.46</v>
      </c>
    </row>
    <row r="56" spans="1:11" s="5" customFormat="1" ht="17.100000000000001" customHeight="1">
      <c r="A56" s="10" t="s">
        <v>57</v>
      </c>
      <c r="B56" s="97">
        <v>75</v>
      </c>
      <c r="C56" s="83">
        <v>2.23</v>
      </c>
      <c r="D56" s="82">
        <v>18</v>
      </c>
      <c r="E56" s="83">
        <v>2.17</v>
      </c>
      <c r="F56" s="141" t="s">
        <v>88</v>
      </c>
      <c r="G56" s="253" t="s">
        <v>88</v>
      </c>
      <c r="H56" s="82">
        <v>3</v>
      </c>
      <c r="I56" s="85">
        <v>1.8</v>
      </c>
      <c r="J56" s="140">
        <f t="shared" si="3"/>
        <v>96</v>
      </c>
      <c r="K56" s="237">
        <v>2.21</v>
      </c>
    </row>
    <row r="57" spans="1:11" s="5" customFormat="1" ht="17.100000000000001" customHeight="1">
      <c r="A57" s="9" t="s">
        <v>58</v>
      </c>
      <c r="B57" s="97">
        <v>60</v>
      </c>
      <c r="C57" s="83">
        <v>2.56</v>
      </c>
      <c r="D57" s="82">
        <v>6</v>
      </c>
      <c r="E57" s="83">
        <v>2.41</v>
      </c>
      <c r="F57" s="141" t="s">
        <v>88</v>
      </c>
      <c r="G57" s="253" t="s">
        <v>88</v>
      </c>
      <c r="H57" s="82">
        <v>6</v>
      </c>
      <c r="I57" s="260">
        <v>3.08</v>
      </c>
      <c r="J57" s="140">
        <f t="shared" si="3"/>
        <v>72</v>
      </c>
      <c r="K57" s="237">
        <v>2.59</v>
      </c>
    </row>
    <row r="58" spans="1:11" s="5" customFormat="1" ht="17.100000000000001" customHeight="1">
      <c r="A58" s="8" t="s">
        <v>59</v>
      </c>
      <c r="B58" s="97">
        <v>52</v>
      </c>
      <c r="C58" s="83">
        <v>2.17</v>
      </c>
      <c r="D58" s="82">
        <v>1</v>
      </c>
      <c r="E58" s="83">
        <v>2.41</v>
      </c>
      <c r="F58" s="141" t="s">
        <v>88</v>
      </c>
      <c r="G58" s="253" t="s">
        <v>88</v>
      </c>
      <c r="H58" s="82">
        <v>6</v>
      </c>
      <c r="I58" s="260">
        <v>2.08</v>
      </c>
      <c r="J58" s="140">
        <f t="shared" si="3"/>
        <v>59</v>
      </c>
      <c r="K58" s="237">
        <v>2.16</v>
      </c>
    </row>
    <row r="59" spans="1:11" s="5" customFormat="1" ht="17.100000000000001" customHeight="1">
      <c r="A59" s="32" t="s">
        <v>60</v>
      </c>
      <c r="B59" s="84" t="s">
        <v>88</v>
      </c>
      <c r="C59" s="81" t="s">
        <v>88</v>
      </c>
      <c r="D59" s="84" t="s">
        <v>88</v>
      </c>
      <c r="E59" s="81" t="s">
        <v>88</v>
      </c>
      <c r="F59" s="145">
        <v>64</v>
      </c>
      <c r="G59" s="144">
        <v>2.44</v>
      </c>
      <c r="H59" s="141" t="s">
        <v>88</v>
      </c>
      <c r="I59" s="253" t="s">
        <v>88</v>
      </c>
      <c r="J59" s="140">
        <f>SUM(B59,D59,F59,H59)</f>
        <v>64</v>
      </c>
      <c r="K59" s="257">
        <v>2.44</v>
      </c>
    </row>
    <row r="60" spans="1:11" s="5" customFormat="1" ht="17.100000000000001" customHeight="1">
      <c r="A60" s="328" t="s">
        <v>61</v>
      </c>
      <c r="B60" s="97">
        <v>47</v>
      </c>
      <c r="C60" s="83">
        <v>1.98</v>
      </c>
      <c r="D60" s="82">
        <v>1</v>
      </c>
      <c r="E60" s="83">
        <v>1.93</v>
      </c>
      <c r="F60" s="141" t="s">
        <v>88</v>
      </c>
      <c r="G60" s="253" t="s">
        <v>88</v>
      </c>
      <c r="H60" s="82">
        <v>1</v>
      </c>
      <c r="I60" s="85">
        <v>2</v>
      </c>
      <c r="J60" s="140">
        <f t="shared" ref="J60" si="4">SUM(B60,D60,F60,H60)</f>
        <v>49</v>
      </c>
      <c r="K60" s="237">
        <v>1.98</v>
      </c>
    </row>
    <row r="61" spans="1:11" s="5" customFormat="1" ht="17.100000000000001" customHeight="1">
      <c r="A61" s="36" t="s">
        <v>62</v>
      </c>
      <c r="B61" s="261" t="s">
        <v>88</v>
      </c>
      <c r="C61" s="262" t="s">
        <v>88</v>
      </c>
      <c r="D61" s="261" t="s">
        <v>88</v>
      </c>
      <c r="E61" s="262" t="s">
        <v>88</v>
      </c>
      <c r="F61" s="141" t="s">
        <v>88</v>
      </c>
      <c r="G61" s="253" t="s">
        <v>88</v>
      </c>
      <c r="H61" s="261" t="s">
        <v>88</v>
      </c>
      <c r="I61" s="262" t="s">
        <v>88</v>
      </c>
      <c r="J61" s="188" t="s">
        <v>88</v>
      </c>
      <c r="K61" s="277" t="s">
        <v>88</v>
      </c>
    </row>
    <row r="62" spans="1:11" s="5" customFormat="1" ht="17.100000000000001" customHeight="1" thickBot="1">
      <c r="A62" s="12" t="s">
        <v>13</v>
      </c>
      <c r="B62" s="149">
        <f>SUM(B35:B61)</f>
        <v>1539</v>
      </c>
      <c r="C62" s="112">
        <v>2.4300000000000002</v>
      </c>
      <c r="D62" s="111">
        <f>SUM(D35:D61)</f>
        <v>193</v>
      </c>
      <c r="E62" s="112">
        <v>2.4700000000000002</v>
      </c>
      <c r="F62" s="149">
        <f>SUM(F35:F61)</f>
        <v>65</v>
      </c>
      <c r="G62" s="112">
        <v>2.46</v>
      </c>
      <c r="H62" s="111">
        <f>SUM(H35:H61)</f>
        <v>136</v>
      </c>
      <c r="I62" s="112">
        <v>2.67</v>
      </c>
      <c r="J62" s="149">
        <f>SUM(J35:J61)</f>
        <v>1933</v>
      </c>
      <c r="K62" s="243">
        <v>2.46</v>
      </c>
    </row>
    <row r="63" spans="1:11" s="5" customFormat="1" ht="17.100000000000001" customHeight="1">
      <c r="A63" s="6" t="s">
        <v>14</v>
      </c>
      <c r="B63" s="150"/>
      <c r="C63" s="151"/>
      <c r="D63" s="152"/>
      <c r="E63" s="151"/>
      <c r="F63" s="153"/>
      <c r="G63" s="154"/>
      <c r="H63" s="152"/>
      <c r="I63" s="263"/>
      <c r="J63" s="156"/>
      <c r="K63" s="264"/>
    </row>
    <row r="64" spans="1:11" s="5" customFormat="1" ht="17.100000000000001" customHeight="1">
      <c r="A64" s="7" t="s">
        <v>15</v>
      </c>
      <c r="B64" s="157" t="s">
        <v>88</v>
      </c>
      <c r="C64" s="158" t="s">
        <v>88</v>
      </c>
      <c r="D64" s="159" t="s">
        <v>88</v>
      </c>
      <c r="E64" s="160" t="s">
        <v>88</v>
      </c>
      <c r="F64" s="161">
        <v>76</v>
      </c>
      <c r="G64" s="162">
        <v>3.15</v>
      </c>
      <c r="H64" s="326">
        <v>3</v>
      </c>
      <c r="I64" s="327">
        <v>3.62</v>
      </c>
      <c r="J64" s="140">
        <f t="shared" ref="J64:J66" si="5">SUM(B64,D64,F64,H64)</f>
        <v>79</v>
      </c>
      <c r="K64" s="234">
        <v>3.17</v>
      </c>
    </row>
    <row r="65" spans="1:11" s="5" customFormat="1" ht="17.100000000000001" customHeight="1">
      <c r="A65" s="8" t="s">
        <v>16</v>
      </c>
      <c r="B65" s="163">
        <v>103</v>
      </c>
      <c r="C65" s="265">
        <v>2.64</v>
      </c>
      <c r="D65" s="326">
        <v>7</v>
      </c>
      <c r="E65" s="265">
        <v>2.84</v>
      </c>
      <c r="F65" s="159" t="s">
        <v>88</v>
      </c>
      <c r="G65" s="160" t="s">
        <v>88</v>
      </c>
      <c r="H65" s="326">
        <v>4</v>
      </c>
      <c r="I65" s="327">
        <v>2.97</v>
      </c>
      <c r="J65" s="140">
        <f t="shared" si="5"/>
        <v>114</v>
      </c>
      <c r="K65" s="266">
        <v>2.66</v>
      </c>
    </row>
    <row r="66" spans="1:11" s="5" customFormat="1" ht="17.100000000000001" customHeight="1">
      <c r="A66" s="9" t="s">
        <v>17</v>
      </c>
      <c r="B66" s="220">
        <v>86</v>
      </c>
      <c r="C66" s="165">
        <v>2.2000000000000002</v>
      </c>
      <c r="D66" s="126">
        <v>1</v>
      </c>
      <c r="E66" s="267">
        <v>2.16</v>
      </c>
      <c r="F66" s="159" t="s">
        <v>88</v>
      </c>
      <c r="G66" s="160" t="s">
        <v>88</v>
      </c>
      <c r="H66" s="126">
        <v>3</v>
      </c>
      <c r="I66" s="268">
        <v>3.12</v>
      </c>
      <c r="J66" s="140">
        <f t="shared" si="5"/>
        <v>90</v>
      </c>
      <c r="K66" s="269">
        <v>2.23</v>
      </c>
    </row>
    <row r="67" spans="1:11" s="5" customFormat="1" ht="17.100000000000001" customHeight="1" thickBot="1">
      <c r="A67" s="12" t="s">
        <v>18</v>
      </c>
      <c r="B67" s="109">
        <f>SUM(B64:B66)</f>
        <v>189</v>
      </c>
      <c r="C67" s="166">
        <v>2.44</v>
      </c>
      <c r="D67" s="111">
        <f>SUM(D64:D66)</f>
        <v>8</v>
      </c>
      <c r="E67" s="166">
        <v>2.75</v>
      </c>
      <c r="F67" s="167">
        <f>SUM(F64:F66)</f>
        <v>76</v>
      </c>
      <c r="G67" s="270">
        <v>3.15</v>
      </c>
      <c r="H67" s="111">
        <f>SUM(H64:H66)</f>
        <v>10</v>
      </c>
      <c r="I67" s="166">
        <v>3.21</v>
      </c>
      <c r="J67" s="111">
        <f>SUM(J64:J66)</f>
        <v>283</v>
      </c>
      <c r="K67" s="243">
        <v>2.66</v>
      </c>
    </row>
    <row r="68" spans="1:11" s="5" customFormat="1" ht="17.100000000000001" customHeight="1">
      <c r="A68" s="6" t="s">
        <v>19</v>
      </c>
      <c r="B68" s="172"/>
      <c r="C68" s="184"/>
      <c r="D68" s="172"/>
      <c r="E68" s="184"/>
      <c r="F68" s="171"/>
      <c r="G68" s="170"/>
      <c r="H68" s="172"/>
      <c r="I68" s="271"/>
      <c r="J68" s="174"/>
      <c r="K68" s="272"/>
    </row>
    <row r="69" spans="1:11" s="5" customFormat="1" ht="17.100000000000001" customHeight="1">
      <c r="A69" s="11" t="s">
        <v>20</v>
      </c>
      <c r="B69" s="178" t="s">
        <v>88</v>
      </c>
      <c r="C69" s="179" t="s">
        <v>88</v>
      </c>
      <c r="D69" s="178" t="s">
        <v>88</v>
      </c>
      <c r="E69" s="179" t="s">
        <v>88</v>
      </c>
      <c r="F69" s="273">
        <v>70</v>
      </c>
      <c r="G69" s="274">
        <v>2.97</v>
      </c>
      <c r="H69" s="326">
        <v>1</v>
      </c>
      <c r="I69" s="327">
        <v>3.61</v>
      </c>
      <c r="J69" s="140">
        <f t="shared" ref="J69" si="6">SUM(B69,D69,F69,H69)</f>
        <v>71</v>
      </c>
      <c r="K69" s="275">
        <v>2.98</v>
      </c>
    </row>
    <row r="70" spans="1:11" s="5" customFormat="1" ht="17.100000000000001" customHeight="1" thickBot="1">
      <c r="A70" s="12" t="s">
        <v>21</v>
      </c>
      <c r="B70" s="183" t="s">
        <v>88</v>
      </c>
      <c r="C70" s="65" t="s">
        <v>88</v>
      </c>
      <c r="D70" s="183" t="s">
        <v>88</v>
      </c>
      <c r="E70" s="65" t="s">
        <v>88</v>
      </c>
      <c r="F70" s="64">
        <f>SUM(F69)</f>
        <v>70</v>
      </c>
      <c r="G70" s="276">
        <v>2.97</v>
      </c>
      <c r="H70" s="64">
        <f>SUM(H69)</f>
        <v>1</v>
      </c>
      <c r="I70" s="276">
        <v>3.61</v>
      </c>
      <c r="J70" s="64">
        <f>SUM(J69)</f>
        <v>71</v>
      </c>
      <c r="K70" s="212">
        <v>2.98</v>
      </c>
    </row>
    <row r="71" spans="1:11" s="5" customFormat="1" ht="17.100000000000001" customHeight="1">
      <c r="A71" s="6" t="s">
        <v>23</v>
      </c>
      <c r="B71" s="172"/>
      <c r="C71" s="184"/>
      <c r="D71" s="172"/>
      <c r="E71" s="184"/>
      <c r="F71" s="171"/>
      <c r="G71" s="170"/>
      <c r="H71" s="172"/>
      <c r="I71" s="271"/>
      <c r="J71" s="174"/>
      <c r="K71" s="272"/>
    </row>
    <row r="72" spans="1:11" s="5" customFormat="1" ht="20.25" customHeight="1">
      <c r="A72" s="11" t="s">
        <v>24</v>
      </c>
      <c r="B72" s="188" t="s">
        <v>88</v>
      </c>
      <c r="C72" s="187" t="s">
        <v>88</v>
      </c>
      <c r="D72" s="188" t="s">
        <v>88</v>
      </c>
      <c r="E72" s="187" t="s">
        <v>88</v>
      </c>
      <c r="F72" s="188" t="s">
        <v>88</v>
      </c>
      <c r="G72" s="187" t="s">
        <v>88</v>
      </c>
      <c r="H72" s="188" t="s">
        <v>88</v>
      </c>
      <c r="I72" s="187" t="s">
        <v>88</v>
      </c>
      <c r="J72" s="188" t="s">
        <v>88</v>
      </c>
      <c r="K72" s="277" t="s">
        <v>88</v>
      </c>
    </row>
    <row r="73" spans="1:11" s="5" customFormat="1" ht="20.25" customHeight="1">
      <c r="A73" s="17" t="s">
        <v>25</v>
      </c>
      <c r="B73" s="193" t="s">
        <v>88</v>
      </c>
      <c r="C73" s="192" t="s">
        <v>88</v>
      </c>
      <c r="D73" s="193" t="s">
        <v>88</v>
      </c>
      <c r="E73" s="192" t="s">
        <v>88</v>
      </c>
      <c r="F73" s="193" t="s">
        <v>88</v>
      </c>
      <c r="G73" s="192" t="s">
        <v>88</v>
      </c>
      <c r="H73" s="193" t="s">
        <v>88</v>
      </c>
      <c r="I73" s="192" t="s">
        <v>88</v>
      </c>
      <c r="J73" s="193" t="s">
        <v>88</v>
      </c>
      <c r="K73" s="278" t="s">
        <v>88</v>
      </c>
    </row>
    <row r="74" spans="1:11" s="5" customFormat="1" ht="20.25" customHeight="1" thickBot="1">
      <c r="A74" s="12" t="s">
        <v>22</v>
      </c>
      <c r="B74" s="196">
        <f>SUM(B15,B28,B33,B62,B67,B70,B73)</f>
        <v>2281</v>
      </c>
      <c r="C74" s="63">
        <v>2.4300000000000002</v>
      </c>
      <c r="D74" s="196">
        <f>SUM(D15,D28,D33,D62,D67,D70,D73)</f>
        <v>310</v>
      </c>
      <c r="E74" s="63">
        <v>2.46</v>
      </c>
      <c r="F74" s="279">
        <f>SUM(F15,F28,F33,F62,F67,F70,F73)</f>
        <v>222</v>
      </c>
      <c r="G74" s="200">
        <v>2.91</v>
      </c>
      <c r="H74" s="196">
        <f>SUM(H15,H28,H33,H62,H67,H70,H73)</f>
        <v>192</v>
      </c>
      <c r="I74" s="63">
        <v>2.67</v>
      </c>
      <c r="J74" s="196">
        <f>SUM(J15,J28,J33,J62,J67,J70,J73)</f>
        <v>3005</v>
      </c>
      <c r="K74" s="229">
        <v>2.48</v>
      </c>
    </row>
    <row r="75" spans="1:11" s="45" customFormat="1" ht="21.95" customHeight="1">
      <c r="A75" s="43" t="s">
        <v>81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</row>
    <row r="76" spans="1:11" s="45" customFormat="1" ht="21.95" customHeight="1">
      <c r="A76" s="43" t="s">
        <v>82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</row>
    <row r="77" spans="1:11" s="44" customFormat="1" ht="21.95" customHeight="1">
      <c r="A77" s="43" t="s">
        <v>73</v>
      </c>
    </row>
    <row r="78" spans="1:11" s="44" customFormat="1" ht="21.95" customHeight="1">
      <c r="A78" s="43" t="s">
        <v>74</v>
      </c>
    </row>
    <row r="79" spans="1:11" s="44" customFormat="1" ht="21.95" customHeight="1">
      <c r="A79" s="46" t="s">
        <v>75</v>
      </c>
    </row>
    <row r="80" spans="1:11" s="44" customFormat="1" ht="21.95" customHeight="1">
      <c r="A80" s="46" t="s">
        <v>76</v>
      </c>
    </row>
    <row r="81" spans="1:9" s="44" customFormat="1" ht="21.95" customHeight="1">
      <c r="A81" s="47" t="s">
        <v>77</v>
      </c>
      <c r="H81" s="47" t="s">
        <v>146</v>
      </c>
      <c r="I81" s="47"/>
    </row>
    <row r="82" spans="1:9" ht="21.95" customHeight="1"/>
  </sheetData>
  <mergeCells count="7">
    <mergeCell ref="A3:A5"/>
    <mergeCell ref="B3:K3"/>
    <mergeCell ref="B4:C4"/>
    <mergeCell ref="D4:E4"/>
    <mergeCell ref="F4:G4"/>
    <mergeCell ref="H4:I4"/>
    <mergeCell ref="J4:K4"/>
  </mergeCells>
  <printOptions horizontalCentered="1"/>
  <pageMargins left="0.15748031496062992" right="0.15748031496062992" top="0.59055118110236227" bottom="0.35433070866141736" header="0.15748031496062992" footer="0.15748031496062992"/>
  <pageSetup paperSize="9" scale="70" orientation="portrait" r:id="rId1"/>
  <headerFooter>
    <oddFooter>&amp;L&amp;"TH SarabunPSK,Regular"&amp;8&amp;K00+000&amp;Z&amp;F&amp;R&amp;"TH SarabunPSK,Regular"&amp;16&amp;K00+000&amp;P</oddFooter>
  </headerFooter>
  <rowBreaks count="1" manualBreakCount="1">
    <brk id="6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84"/>
  <sheetViews>
    <sheetView zoomScaleNormal="100" zoomScaleSheetLayoutView="100" workbookViewId="0"/>
  </sheetViews>
  <sheetFormatPr defaultRowHeight="15"/>
  <cols>
    <col min="1" max="1" width="40" style="1" customWidth="1"/>
    <col min="2" max="11" width="7.28515625" customWidth="1"/>
  </cols>
  <sheetData>
    <row r="1" spans="1:11" s="4" customFormat="1" ht="25.5" customHeight="1">
      <c r="A1" s="2" t="s">
        <v>148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s="4" customFormat="1" ht="25.5" customHeight="1" thickBot="1">
      <c r="A2" s="362" t="s">
        <v>145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5.5" customHeight="1" thickBot="1">
      <c r="A3" s="363" t="s">
        <v>0</v>
      </c>
      <c r="B3" s="366" t="s">
        <v>85</v>
      </c>
      <c r="C3" s="367"/>
      <c r="D3" s="367"/>
      <c r="E3" s="367"/>
      <c r="F3" s="367"/>
      <c r="G3" s="367"/>
      <c r="H3" s="367"/>
      <c r="I3" s="367"/>
      <c r="J3" s="367"/>
      <c r="K3" s="368"/>
    </row>
    <row r="4" spans="1:11" ht="23.25" customHeight="1" thickBot="1">
      <c r="A4" s="364"/>
      <c r="B4" s="369" t="s">
        <v>78</v>
      </c>
      <c r="C4" s="370"/>
      <c r="D4" s="371" t="s">
        <v>27</v>
      </c>
      <c r="E4" s="372"/>
      <c r="F4" s="371" t="s">
        <v>72</v>
      </c>
      <c r="G4" s="372"/>
      <c r="H4" s="373" t="s">
        <v>79</v>
      </c>
      <c r="I4" s="373"/>
      <c r="J4" s="374" t="s">
        <v>26</v>
      </c>
      <c r="K4" s="375"/>
    </row>
    <row r="5" spans="1:11" ht="37.5" customHeight="1" thickBot="1">
      <c r="A5" s="365"/>
      <c r="B5" s="48" t="s">
        <v>28</v>
      </c>
      <c r="C5" s="14" t="s">
        <v>29</v>
      </c>
      <c r="D5" s="13" t="s">
        <v>28</v>
      </c>
      <c r="E5" s="14" t="s">
        <v>29</v>
      </c>
      <c r="F5" s="38" t="s">
        <v>28</v>
      </c>
      <c r="G5" s="37" t="s">
        <v>29</v>
      </c>
      <c r="H5" s="13" t="s">
        <v>28</v>
      </c>
      <c r="I5" s="15" t="s">
        <v>29</v>
      </c>
      <c r="J5" s="16" t="s">
        <v>28</v>
      </c>
      <c r="K5" s="49" t="s">
        <v>29</v>
      </c>
    </row>
    <row r="6" spans="1:11" s="5" customFormat="1" ht="17.100000000000001" customHeight="1">
      <c r="A6" s="19" t="s">
        <v>1</v>
      </c>
      <c r="B6" s="21"/>
      <c r="C6" s="22"/>
      <c r="D6" s="21"/>
      <c r="E6" s="22"/>
      <c r="F6" s="307"/>
      <c r="G6" s="40"/>
      <c r="H6" s="21"/>
      <c r="I6" s="23"/>
      <c r="J6" s="24"/>
      <c r="K6" s="222"/>
    </row>
    <row r="7" spans="1:11" s="5" customFormat="1" ht="17.100000000000001" customHeight="1">
      <c r="A7" s="7" t="s">
        <v>2</v>
      </c>
      <c r="B7" s="223">
        <v>60</v>
      </c>
      <c r="C7" s="224">
        <v>2.37</v>
      </c>
      <c r="D7" s="223">
        <v>11</v>
      </c>
      <c r="E7" s="308">
        <v>2.48</v>
      </c>
      <c r="F7" s="225" t="s">
        <v>88</v>
      </c>
      <c r="G7" s="162" t="s">
        <v>88</v>
      </c>
      <c r="H7" s="223">
        <v>5</v>
      </c>
      <c r="I7" s="226">
        <v>2.66</v>
      </c>
      <c r="J7" s="227">
        <f>SUM(B7,D7,F7,H7)</f>
        <v>76</v>
      </c>
      <c r="K7" s="330">
        <v>2.4</v>
      </c>
    </row>
    <row r="8" spans="1:11" s="5" customFormat="1" ht="17.100000000000001" customHeight="1">
      <c r="A8" s="8" t="s">
        <v>32</v>
      </c>
      <c r="B8" s="58" t="s">
        <v>88</v>
      </c>
      <c r="C8" s="59" t="s">
        <v>88</v>
      </c>
      <c r="D8" s="58" t="s">
        <v>88</v>
      </c>
      <c r="E8" s="59" t="s">
        <v>88</v>
      </c>
      <c r="F8" s="58" t="s">
        <v>88</v>
      </c>
      <c r="G8" s="59" t="s">
        <v>88</v>
      </c>
      <c r="H8" s="58" t="s">
        <v>88</v>
      </c>
      <c r="I8" s="59" t="s">
        <v>88</v>
      </c>
      <c r="J8" s="58" t="s">
        <v>88</v>
      </c>
      <c r="K8" s="310" t="s">
        <v>88</v>
      </c>
    </row>
    <row r="9" spans="1:11" s="5" customFormat="1" ht="17.100000000000001" customHeight="1">
      <c r="A9" s="8" t="s">
        <v>33</v>
      </c>
      <c r="B9" s="58" t="s">
        <v>88</v>
      </c>
      <c r="C9" s="59" t="s">
        <v>88</v>
      </c>
      <c r="D9" s="58" t="s">
        <v>88</v>
      </c>
      <c r="E9" s="59" t="s">
        <v>88</v>
      </c>
      <c r="F9" s="58">
        <v>5</v>
      </c>
      <c r="G9" s="59">
        <v>3.39</v>
      </c>
      <c r="H9" s="58">
        <v>2</v>
      </c>
      <c r="I9" s="59">
        <v>3.68</v>
      </c>
      <c r="J9" s="282">
        <f t="shared" ref="J9:J14" si="0">SUM(B9,D9,F9,H9)</f>
        <v>7</v>
      </c>
      <c r="K9" s="311">
        <v>3.47</v>
      </c>
    </row>
    <row r="10" spans="1:11" s="5" customFormat="1" ht="17.100000000000001" customHeight="1">
      <c r="A10" s="9" t="s">
        <v>89</v>
      </c>
      <c r="B10" s="235" t="s">
        <v>88</v>
      </c>
      <c r="C10" s="236" t="s">
        <v>88</v>
      </c>
      <c r="D10" s="281" t="s">
        <v>88</v>
      </c>
      <c r="E10" s="236" t="s">
        <v>88</v>
      </c>
      <c r="F10" s="281" t="s">
        <v>88</v>
      </c>
      <c r="G10" s="236" t="s">
        <v>88</v>
      </c>
      <c r="H10" s="281" t="s">
        <v>88</v>
      </c>
      <c r="I10" s="236" t="s">
        <v>88</v>
      </c>
      <c r="J10" s="281" t="s">
        <v>88</v>
      </c>
      <c r="K10" s="312" t="s">
        <v>88</v>
      </c>
    </row>
    <row r="11" spans="1:11" s="5" customFormat="1" ht="17.100000000000001" customHeight="1">
      <c r="A11" s="9" t="s">
        <v>90</v>
      </c>
      <c r="B11" s="235" t="s">
        <v>88</v>
      </c>
      <c r="C11" s="236" t="s">
        <v>88</v>
      </c>
      <c r="D11" s="281" t="s">
        <v>88</v>
      </c>
      <c r="E11" s="236" t="s">
        <v>88</v>
      </c>
      <c r="F11" s="313">
        <v>11</v>
      </c>
      <c r="G11" s="314">
        <v>3.56</v>
      </c>
      <c r="H11" s="315">
        <v>3</v>
      </c>
      <c r="I11" s="316">
        <v>3.63</v>
      </c>
      <c r="J11" s="282">
        <f t="shared" si="0"/>
        <v>14</v>
      </c>
      <c r="K11" s="317">
        <v>3.58</v>
      </c>
    </row>
    <row r="12" spans="1:11" s="5" customFormat="1" ht="17.100000000000001" customHeight="1">
      <c r="A12" s="9" t="s">
        <v>91</v>
      </c>
      <c r="B12" s="235" t="s">
        <v>88</v>
      </c>
      <c r="C12" s="236" t="s">
        <v>88</v>
      </c>
      <c r="D12" s="281" t="s">
        <v>88</v>
      </c>
      <c r="E12" s="236" t="s">
        <v>88</v>
      </c>
      <c r="F12" s="318">
        <v>9</v>
      </c>
      <c r="G12" s="319">
        <v>3.38</v>
      </c>
      <c r="H12" s="315">
        <v>3</v>
      </c>
      <c r="I12" s="320">
        <v>3.76</v>
      </c>
      <c r="J12" s="282">
        <f t="shared" si="0"/>
        <v>12</v>
      </c>
      <c r="K12" s="321">
        <v>3.47</v>
      </c>
    </row>
    <row r="13" spans="1:11" s="5" customFormat="1" ht="17.100000000000001" customHeight="1">
      <c r="A13" s="284" t="s">
        <v>92</v>
      </c>
      <c r="B13" s="58" t="s">
        <v>88</v>
      </c>
      <c r="C13" s="59" t="s">
        <v>88</v>
      </c>
      <c r="D13" s="58" t="s">
        <v>88</v>
      </c>
      <c r="E13" s="59" t="s">
        <v>88</v>
      </c>
      <c r="F13" s="281" t="s">
        <v>88</v>
      </c>
      <c r="G13" s="236" t="s">
        <v>88</v>
      </c>
      <c r="H13" s="281" t="s">
        <v>88</v>
      </c>
      <c r="I13" s="236" t="s">
        <v>88</v>
      </c>
      <c r="J13" s="281" t="s">
        <v>88</v>
      </c>
      <c r="K13" s="312" t="s">
        <v>88</v>
      </c>
    </row>
    <row r="14" spans="1:11" s="5" customFormat="1" ht="17.100000000000001" customHeight="1">
      <c r="A14" s="7" t="s">
        <v>93</v>
      </c>
      <c r="B14" s="54" t="s">
        <v>88</v>
      </c>
      <c r="C14" s="55" t="s">
        <v>88</v>
      </c>
      <c r="D14" s="54" t="s">
        <v>88</v>
      </c>
      <c r="E14" s="55" t="s">
        <v>88</v>
      </c>
      <c r="F14" s="295">
        <v>14</v>
      </c>
      <c r="G14" s="296">
        <v>3.38</v>
      </c>
      <c r="H14" s="172">
        <v>3</v>
      </c>
      <c r="I14" s="268">
        <v>3.72</v>
      </c>
      <c r="J14" s="286">
        <f t="shared" si="0"/>
        <v>17</v>
      </c>
      <c r="K14" s="185">
        <v>3.44</v>
      </c>
    </row>
    <row r="15" spans="1:11" s="5" customFormat="1" ht="17.100000000000001" customHeight="1" thickBot="1">
      <c r="A15" s="12" t="s">
        <v>3</v>
      </c>
      <c r="B15" s="62">
        <f>SUM(B7:B14)</f>
        <v>60</v>
      </c>
      <c r="C15" s="63">
        <v>2.37</v>
      </c>
      <c r="D15" s="62">
        <f>SUM(D7:D14)</f>
        <v>11</v>
      </c>
      <c r="E15" s="66">
        <v>2.48</v>
      </c>
      <c r="F15" s="199">
        <f>SUM(F7:F14)</f>
        <v>39</v>
      </c>
      <c r="G15" s="322">
        <v>3.43</v>
      </c>
      <c r="H15" s="62">
        <f>SUM(H7:H14)</f>
        <v>16</v>
      </c>
      <c r="I15" s="63">
        <v>3.38</v>
      </c>
      <c r="J15" s="62">
        <f>SUM(J7:J14)</f>
        <v>126</v>
      </c>
      <c r="K15" s="201">
        <v>2.84</v>
      </c>
    </row>
    <row r="16" spans="1:11" s="5" customFormat="1" ht="17.100000000000001" customHeight="1">
      <c r="A16" s="19" t="s">
        <v>4</v>
      </c>
      <c r="B16" s="69"/>
      <c r="C16" s="70"/>
      <c r="D16" s="69"/>
      <c r="E16" s="70"/>
      <c r="F16" s="71"/>
      <c r="G16" s="72"/>
      <c r="H16" s="69"/>
      <c r="I16" s="230"/>
      <c r="J16" s="114"/>
      <c r="K16" s="231"/>
    </row>
    <row r="17" spans="1:11" s="5" customFormat="1" ht="17.100000000000001" customHeight="1">
      <c r="A17" s="30" t="s">
        <v>63</v>
      </c>
      <c r="B17" s="76">
        <v>19</v>
      </c>
      <c r="C17" s="75">
        <v>1.81</v>
      </c>
      <c r="D17" s="101">
        <v>4</v>
      </c>
      <c r="E17" s="116">
        <v>1.84</v>
      </c>
      <c r="F17" s="58" t="s">
        <v>88</v>
      </c>
      <c r="G17" s="75" t="s">
        <v>88</v>
      </c>
      <c r="H17" s="101">
        <v>4</v>
      </c>
      <c r="I17" s="323">
        <v>1.79</v>
      </c>
      <c r="J17" s="117">
        <f t="shared" ref="J17:J26" si="1">SUM(B17,D17,F17,H17)</f>
        <v>27</v>
      </c>
      <c r="K17" s="234">
        <v>1.81</v>
      </c>
    </row>
    <row r="18" spans="1:11" s="5" customFormat="1" ht="17.100000000000001" customHeight="1">
      <c r="A18" s="26" t="s">
        <v>64</v>
      </c>
      <c r="B18" s="97">
        <v>45</v>
      </c>
      <c r="C18" s="98">
        <v>2.4300000000000002</v>
      </c>
      <c r="D18" s="82">
        <v>4</v>
      </c>
      <c r="E18" s="83">
        <v>2.2999999999999998</v>
      </c>
      <c r="F18" s="58" t="s">
        <v>88</v>
      </c>
      <c r="G18" s="59" t="s">
        <v>88</v>
      </c>
      <c r="H18" s="82">
        <v>3</v>
      </c>
      <c r="I18" s="98">
        <v>1.93</v>
      </c>
      <c r="J18" s="324">
        <f t="shared" si="1"/>
        <v>52</v>
      </c>
      <c r="K18" s="237">
        <v>2.39</v>
      </c>
    </row>
    <row r="19" spans="1:11" s="5" customFormat="1" ht="17.100000000000001" customHeight="1">
      <c r="A19" s="26" t="s">
        <v>65</v>
      </c>
      <c r="B19" s="97">
        <v>48</v>
      </c>
      <c r="C19" s="98">
        <v>2.48</v>
      </c>
      <c r="D19" s="82">
        <v>15</v>
      </c>
      <c r="E19" s="98">
        <v>2.29</v>
      </c>
      <c r="F19" s="58" t="s">
        <v>88</v>
      </c>
      <c r="G19" s="59" t="s">
        <v>88</v>
      </c>
      <c r="H19" s="82">
        <v>3</v>
      </c>
      <c r="I19" s="83">
        <v>1.8</v>
      </c>
      <c r="J19" s="324">
        <f t="shared" si="1"/>
        <v>66</v>
      </c>
      <c r="K19" s="237">
        <v>2.41</v>
      </c>
    </row>
    <row r="20" spans="1:11" s="5" customFormat="1" ht="17.100000000000001" customHeight="1">
      <c r="A20" s="26" t="s">
        <v>66</v>
      </c>
      <c r="B20" s="97">
        <v>17</v>
      </c>
      <c r="C20" s="83">
        <v>2.2000000000000002</v>
      </c>
      <c r="D20" s="82">
        <v>6</v>
      </c>
      <c r="E20" s="98">
        <v>2.5299999999999998</v>
      </c>
      <c r="F20" s="58" t="s">
        <v>88</v>
      </c>
      <c r="G20" s="59" t="s">
        <v>88</v>
      </c>
      <c r="H20" s="82">
        <v>4</v>
      </c>
      <c r="I20" s="83">
        <v>2.1</v>
      </c>
      <c r="J20" s="324">
        <f t="shared" si="1"/>
        <v>27</v>
      </c>
      <c r="K20" s="237">
        <v>2.2599999999999998</v>
      </c>
    </row>
    <row r="21" spans="1:11" s="5" customFormat="1" ht="17.100000000000001" customHeight="1">
      <c r="A21" s="26" t="s">
        <v>67</v>
      </c>
      <c r="B21" s="97">
        <v>21</v>
      </c>
      <c r="C21" s="98">
        <v>2.33</v>
      </c>
      <c r="D21" s="82">
        <v>13</v>
      </c>
      <c r="E21" s="98">
        <v>2.52</v>
      </c>
      <c r="F21" s="58" t="s">
        <v>88</v>
      </c>
      <c r="G21" s="59" t="s">
        <v>88</v>
      </c>
      <c r="H21" s="82">
        <v>2</v>
      </c>
      <c r="I21" s="98">
        <v>3.77</v>
      </c>
      <c r="J21" s="325">
        <f t="shared" si="1"/>
        <v>36</v>
      </c>
      <c r="K21" s="99">
        <v>2.48</v>
      </c>
    </row>
    <row r="22" spans="1:11" s="5" customFormat="1" ht="17.100000000000001" customHeight="1">
      <c r="A22" s="25" t="s">
        <v>68</v>
      </c>
      <c r="B22" s="58" t="s">
        <v>88</v>
      </c>
      <c r="C22" s="59" t="s">
        <v>88</v>
      </c>
      <c r="D22" s="58" t="s">
        <v>88</v>
      </c>
      <c r="E22" s="59" t="s">
        <v>88</v>
      </c>
      <c r="F22" s="58" t="s">
        <v>88</v>
      </c>
      <c r="G22" s="59" t="s">
        <v>88</v>
      </c>
      <c r="H22" s="58" t="s">
        <v>88</v>
      </c>
      <c r="I22" s="59" t="s">
        <v>88</v>
      </c>
      <c r="J22" s="60" t="s">
        <v>88</v>
      </c>
      <c r="K22" s="61" t="s">
        <v>88</v>
      </c>
    </row>
    <row r="23" spans="1:11" s="5" customFormat="1" ht="17.100000000000001" customHeight="1">
      <c r="A23" s="20" t="s">
        <v>30</v>
      </c>
      <c r="B23" s="89">
        <f>SUM(B17:B22)</f>
        <v>150</v>
      </c>
      <c r="C23" s="239">
        <v>2.33</v>
      </c>
      <c r="D23" s="91">
        <f>SUM(D17:D22)</f>
        <v>42</v>
      </c>
      <c r="E23" s="239">
        <v>2.35</v>
      </c>
      <c r="F23" s="93" t="s">
        <v>88</v>
      </c>
      <c r="G23" s="94" t="s">
        <v>88</v>
      </c>
      <c r="H23" s="91">
        <f>SUM(H17:H22)</f>
        <v>16</v>
      </c>
      <c r="I23" s="239">
        <v>2.14</v>
      </c>
      <c r="J23" s="240">
        <f>SUM(J17:J22)</f>
        <v>208</v>
      </c>
      <c r="K23" s="96">
        <v>2.3199999999999998</v>
      </c>
    </row>
    <row r="24" spans="1:11" s="5" customFormat="1" ht="17.100000000000001" customHeight="1">
      <c r="A24" s="25" t="s">
        <v>69</v>
      </c>
      <c r="B24" s="97">
        <v>33</v>
      </c>
      <c r="C24" s="98">
        <v>2.29</v>
      </c>
      <c r="D24" s="82">
        <v>4</v>
      </c>
      <c r="E24" s="98">
        <v>2.4700000000000002</v>
      </c>
      <c r="F24" s="58" t="s">
        <v>88</v>
      </c>
      <c r="G24" s="59" t="s">
        <v>88</v>
      </c>
      <c r="H24" s="58">
        <v>2</v>
      </c>
      <c r="I24" s="331">
        <v>2.7</v>
      </c>
      <c r="J24" s="121">
        <f t="shared" si="1"/>
        <v>39</v>
      </c>
      <c r="K24" s="99">
        <v>2.33</v>
      </c>
    </row>
    <row r="25" spans="1:11" s="5" customFormat="1" ht="17.100000000000001" customHeight="1">
      <c r="A25" s="25" t="s">
        <v>70</v>
      </c>
      <c r="B25" s="97">
        <v>68</v>
      </c>
      <c r="C25" s="98">
        <v>2.66</v>
      </c>
      <c r="D25" s="82">
        <v>19</v>
      </c>
      <c r="E25" s="98">
        <v>2.62</v>
      </c>
      <c r="F25" s="58" t="s">
        <v>88</v>
      </c>
      <c r="G25" s="59" t="s">
        <v>88</v>
      </c>
      <c r="H25" s="82">
        <v>1</v>
      </c>
      <c r="I25" s="83">
        <v>1.9</v>
      </c>
      <c r="J25" s="121">
        <f t="shared" si="1"/>
        <v>88</v>
      </c>
      <c r="K25" s="99">
        <v>2.64</v>
      </c>
    </row>
    <row r="26" spans="1:11" s="5" customFormat="1" ht="17.100000000000001" customHeight="1">
      <c r="A26" s="25" t="s">
        <v>95</v>
      </c>
      <c r="B26" s="97">
        <v>14</v>
      </c>
      <c r="C26" s="98">
        <v>2.62</v>
      </c>
      <c r="D26" s="82">
        <v>7</v>
      </c>
      <c r="E26" s="98">
        <v>2.56</v>
      </c>
      <c r="F26" s="58" t="s">
        <v>88</v>
      </c>
      <c r="G26" s="59" t="s">
        <v>88</v>
      </c>
      <c r="H26" s="82">
        <v>2</v>
      </c>
      <c r="I26" s="98">
        <v>3.68</v>
      </c>
      <c r="J26" s="121">
        <f t="shared" si="1"/>
        <v>23</v>
      </c>
      <c r="K26" s="99">
        <v>2.7</v>
      </c>
    </row>
    <row r="27" spans="1:11" s="5" customFormat="1" ht="17.100000000000001" customHeight="1">
      <c r="A27" s="100" t="s">
        <v>94</v>
      </c>
      <c r="B27" s="58" t="s">
        <v>88</v>
      </c>
      <c r="C27" s="59" t="s">
        <v>88</v>
      </c>
      <c r="D27" s="58" t="s">
        <v>88</v>
      </c>
      <c r="E27" s="59" t="s">
        <v>88</v>
      </c>
      <c r="F27" s="58" t="s">
        <v>88</v>
      </c>
      <c r="G27" s="59" t="s">
        <v>88</v>
      </c>
      <c r="H27" s="58" t="s">
        <v>88</v>
      </c>
      <c r="I27" s="59" t="s">
        <v>88</v>
      </c>
      <c r="J27" s="60" t="s">
        <v>88</v>
      </c>
      <c r="K27" s="61" t="s">
        <v>88</v>
      </c>
    </row>
    <row r="28" spans="1:11" s="5" customFormat="1" ht="17.100000000000001" customHeight="1">
      <c r="A28" s="27" t="s">
        <v>31</v>
      </c>
      <c r="B28" s="105">
        <f>SUM(B24:B27)</f>
        <v>115</v>
      </c>
      <c r="C28" s="106">
        <v>2.5499999999999998</v>
      </c>
      <c r="D28" s="107">
        <f>SUM(D24:D27)</f>
        <v>30</v>
      </c>
      <c r="E28" s="241">
        <v>2.59</v>
      </c>
      <c r="F28" s="93" t="s">
        <v>88</v>
      </c>
      <c r="G28" s="94" t="s">
        <v>88</v>
      </c>
      <c r="H28" s="107">
        <f>SUM(H24:H27)</f>
        <v>5</v>
      </c>
      <c r="I28" s="106">
        <v>2.93</v>
      </c>
      <c r="J28" s="107">
        <f>SUM(J24:J27)</f>
        <v>150</v>
      </c>
      <c r="K28" s="242">
        <v>2.57</v>
      </c>
    </row>
    <row r="29" spans="1:11" s="5" customFormat="1" ht="17.100000000000001" customHeight="1" thickBot="1">
      <c r="A29" s="28" t="s">
        <v>5</v>
      </c>
      <c r="B29" s="109">
        <f>SUM(B28,B23)</f>
        <v>265</v>
      </c>
      <c r="C29" s="112">
        <v>2.42</v>
      </c>
      <c r="D29" s="111">
        <f>SUM(D28,D23)</f>
        <v>72</v>
      </c>
      <c r="E29" s="110">
        <v>2.4500000000000002</v>
      </c>
      <c r="F29" s="64" t="s">
        <v>88</v>
      </c>
      <c r="G29" s="65" t="s">
        <v>88</v>
      </c>
      <c r="H29" s="111">
        <f>SUM(H28,H23)</f>
        <v>21</v>
      </c>
      <c r="I29" s="110">
        <v>2.33</v>
      </c>
      <c r="J29" s="111">
        <f>SUM(J28,J23)</f>
        <v>358</v>
      </c>
      <c r="K29" s="243">
        <v>2.42</v>
      </c>
    </row>
    <row r="30" spans="1:11" s="5" customFormat="1" ht="17.100000000000001" customHeight="1">
      <c r="A30" s="19" t="s">
        <v>6</v>
      </c>
      <c r="B30" s="113"/>
      <c r="C30" s="70"/>
      <c r="D30" s="69"/>
      <c r="E30" s="70"/>
      <c r="F30" s="71"/>
      <c r="G30" s="72"/>
      <c r="H30" s="69"/>
      <c r="I30" s="230"/>
      <c r="J30" s="114"/>
      <c r="K30" s="231"/>
    </row>
    <row r="31" spans="1:11" s="5" customFormat="1" ht="17.100000000000001" customHeight="1">
      <c r="A31" s="7" t="s">
        <v>7</v>
      </c>
      <c r="B31" s="115">
        <v>70</v>
      </c>
      <c r="C31" s="116">
        <v>2.38</v>
      </c>
      <c r="D31" s="101">
        <v>21</v>
      </c>
      <c r="E31" s="102">
        <v>2.2400000000000002</v>
      </c>
      <c r="F31" s="58" t="s">
        <v>88</v>
      </c>
      <c r="G31" s="59" t="s">
        <v>88</v>
      </c>
      <c r="H31" s="244">
        <v>4</v>
      </c>
      <c r="I31" s="245">
        <v>2.12</v>
      </c>
      <c r="J31" s="117">
        <f t="shared" ref="J31:J33" si="2">SUM(B31,D31,F31,H31)</f>
        <v>95</v>
      </c>
      <c r="K31" s="234">
        <v>2.34</v>
      </c>
    </row>
    <row r="32" spans="1:11" s="5" customFormat="1" ht="17.100000000000001" customHeight="1">
      <c r="A32" s="9" t="s">
        <v>8</v>
      </c>
      <c r="B32" s="97">
        <v>54</v>
      </c>
      <c r="C32" s="83">
        <v>2.23</v>
      </c>
      <c r="D32" s="82">
        <v>26</v>
      </c>
      <c r="E32" s="83">
        <v>2.0299999999999998</v>
      </c>
      <c r="F32" s="58" t="s">
        <v>88</v>
      </c>
      <c r="G32" s="59" t="s">
        <v>88</v>
      </c>
      <c r="H32" s="119">
        <v>7</v>
      </c>
      <c r="I32" s="120">
        <v>2.2000000000000002</v>
      </c>
      <c r="J32" s="121">
        <f t="shared" si="2"/>
        <v>87</v>
      </c>
      <c r="K32" s="99">
        <v>2.17</v>
      </c>
    </row>
    <row r="33" spans="1:11" s="5" customFormat="1" ht="17.100000000000001" customHeight="1">
      <c r="A33" s="7" t="s">
        <v>9</v>
      </c>
      <c r="B33" s="123">
        <v>79</v>
      </c>
      <c r="C33" s="124">
        <v>2.09</v>
      </c>
      <c r="D33" s="125">
        <v>12</v>
      </c>
      <c r="E33" s="246">
        <v>2.13</v>
      </c>
      <c r="F33" s="247"/>
      <c r="G33" s="248"/>
      <c r="H33" s="126">
        <v>5</v>
      </c>
      <c r="I33" s="127">
        <v>2.86</v>
      </c>
      <c r="J33" s="128">
        <f t="shared" si="2"/>
        <v>96</v>
      </c>
      <c r="K33" s="249">
        <v>2.13</v>
      </c>
    </row>
    <row r="34" spans="1:11" s="5" customFormat="1" ht="17.100000000000001" customHeight="1" thickBot="1">
      <c r="A34" s="29" t="s">
        <v>10</v>
      </c>
      <c r="B34" s="129">
        <f>SUM(B31:B33)</f>
        <v>203</v>
      </c>
      <c r="C34" s="130">
        <v>2.2200000000000002</v>
      </c>
      <c r="D34" s="131">
        <f>SUM(D31:D33)</f>
        <v>59</v>
      </c>
      <c r="E34" s="130">
        <v>2.13</v>
      </c>
      <c r="F34" s="64" t="s">
        <v>88</v>
      </c>
      <c r="G34" s="132" t="s">
        <v>88</v>
      </c>
      <c r="H34" s="131">
        <f>SUM(H31:H33)</f>
        <v>16</v>
      </c>
      <c r="I34" s="133">
        <v>2.39</v>
      </c>
      <c r="J34" s="131">
        <f>SUM(J31:J33)</f>
        <v>278</v>
      </c>
      <c r="K34" s="250">
        <v>2.21</v>
      </c>
    </row>
    <row r="35" spans="1:11" s="5" customFormat="1" ht="17.100000000000001" customHeight="1">
      <c r="A35" s="19" t="s">
        <v>11</v>
      </c>
      <c r="B35" s="113"/>
      <c r="C35" s="70"/>
      <c r="D35" s="69"/>
      <c r="E35" s="70"/>
      <c r="F35" s="71"/>
      <c r="G35" s="72"/>
      <c r="H35" s="69"/>
      <c r="I35" s="230"/>
      <c r="J35" s="114"/>
      <c r="K35" s="231"/>
    </row>
    <row r="36" spans="1:11" s="5" customFormat="1" ht="17.100000000000001" customHeight="1">
      <c r="A36" s="41" t="s">
        <v>12</v>
      </c>
      <c r="B36" s="333">
        <v>108</v>
      </c>
      <c r="C36" s="252">
        <v>2.0299999999999998</v>
      </c>
      <c r="D36" s="138">
        <v>6</v>
      </c>
      <c r="E36" s="252">
        <v>2.11</v>
      </c>
      <c r="F36" s="141" t="s">
        <v>88</v>
      </c>
      <c r="G36" s="253" t="s">
        <v>88</v>
      </c>
      <c r="H36" s="138">
        <v>3</v>
      </c>
      <c r="I36" s="254">
        <v>1.79</v>
      </c>
      <c r="J36" s="140">
        <f t="shared" ref="J36:J60" si="3">SUM(B36,D36,F36,H36)</f>
        <v>117</v>
      </c>
      <c r="K36" s="255">
        <v>2.0299999999999998</v>
      </c>
    </row>
    <row r="37" spans="1:11" s="5" customFormat="1" ht="17.100000000000001" customHeight="1">
      <c r="A37" s="31" t="s">
        <v>37</v>
      </c>
      <c r="B37" s="141" t="s">
        <v>88</v>
      </c>
      <c r="C37" s="253" t="s">
        <v>88</v>
      </c>
      <c r="D37" s="141" t="s">
        <v>88</v>
      </c>
      <c r="E37" s="253" t="s">
        <v>88</v>
      </c>
      <c r="F37" s="141" t="s">
        <v>88</v>
      </c>
      <c r="G37" s="253" t="s">
        <v>88</v>
      </c>
      <c r="H37" s="159" t="s">
        <v>88</v>
      </c>
      <c r="I37" s="160" t="s">
        <v>88</v>
      </c>
      <c r="J37" s="141" t="s">
        <v>88</v>
      </c>
      <c r="K37" s="142" t="s">
        <v>88</v>
      </c>
    </row>
    <row r="38" spans="1:11" s="5" customFormat="1" ht="17.100000000000001" customHeight="1">
      <c r="A38" s="32" t="s">
        <v>38</v>
      </c>
      <c r="B38" s="143">
        <v>82</v>
      </c>
      <c r="C38" s="146">
        <v>2.02</v>
      </c>
      <c r="D38" s="141">
        <v>4</v>
      </c>
      <c r="E38" s="253">
        <v>1.97</v>
      </c>
      <c r="F38" s="141" t="s">
        <v>88</v>
      </c>
      <c r="G38" s="253" t="s">
        <v>88</v>
      </c>
      <c r="H38" s="145">
        <v>7</v>
      </c>
      <c r="I38" s="256">
        <v>1.82</v>
      </c>
      <c r="J38" s="140">
        <f>SUM(B38,D38,F38,H38)</f>
        <v>93</v>
      </c>
      <c r="K38" s="216">
        <v>2</v>
      </c>
    </row>
    <row r="39" spans="1:11" s="5" customFormat="1" ht="17.100000000000001" customHeight="1">
      <c r="A39" s="32" t="s">
        <v>39</v>
      </c>
      <c r="B39" s="157" t="s">
        <v>88</v>
      </c>
      <c r="C39" s="160" t="s">
        <v>88</v>
      </c>
      <c r="D39" s="159" t="s">
        <v>88</v>
      </c>
      <c r="E39" s="160" t="s">
        <v>88</v>
      </c>
      <c r="F39" s="141" t="s">
        <v>88</v>
      </c>
      <c r="G39" s="253" t="s">
        <v>88</v>
      </c>
      <c r="H39" s="159" t="s">
        <v>88</v>
      </c>
      <c r="I39" s="160" t="s">
        <v>88</v>
      </c>
      <c r="J39" s="141" t="s">
        <v>88</v>
      </c>
      <c r="K39" s="142" t="s">
        <v>88</v>
      </c>
    </row>
    <row r="40" spans="1:11" s="5" customFormat="1" ht="17.100000000000001" customHeight="1">
      <c r="A40" s="32" t="s">
        <v>40</v>
      </c>
      <c r="B40" s="143">
        <v>99</v>
      </c>
      <c r="C40" s="146">
        <v>2.39</v>
      </c>
      <c r="D40" s="145">
        <v>12</v>
      </c>
      <c r="E40" s="146">
        <v>2.3199999999999998</v>
      </c>
      <c r="F40" s="141" t="s">
        <v>88</v>
      </c>
      <c r="G40" s="253" t="s">
        <v>88</v>
      </c>
      <c r="H40" s="145">
        <v>7</v>
      </c>
      <c r="I40" s="256">
        <v>3.03</v>
      </c>
      <c r="J40" s="140">
        <f t="shared" si="3"/>
        <v>118</v>
      </c>
      <c r="K40" s="257">
        <v>2.42</v>
      </c>
    </row>
    <row r="41" spans="1:11" s="5" customFormat="1" ht="17.100000000000001" customHeight="1">
      <c r="A41" s="32" t="s">
        <v>41</v>
      </c>
      <c r="B41" s="143">
        <v>118</v>
      </c>
      <c r="C41" s="146">
        <v>2.2599999999999998</v>
      </c>
      <c r="D41" s="145">
        <v>13</v>
      </c>
      <c r="E41" s="146">
        <v>2.39</v>
      </c>
      <c r="F41" s="141" t="s">
        <v>88</v>
      </c>
      <c r="G41" s="253" t="s">
        <v>88</v>
      </c>
      <c r="H41" s="145">
        <v>12</v>
      </c>
      <c r="I41" s="256">
        <v>2.3199999999999998</v>
      </c>
      <c r="J41" s="140">
        <f t="shared" si="3"/>
        <v>143</v>
      </c>
      <c r="K41" s="257">
        <v>2.27</v>
      </c>
    </row>
    <row r="42" spans="1:11" s="5" customFormat="1" ht="17.100000000000001" customHeight="1">
      <c r="A42" s="32" t="s">
        <v>42</v>
      </c>
      <c r="B42" s="293">
        <v>69</v>
      </c>
      <c r="C42" s="146">
        <v>2.39</v>
      </c>
      <c r="D42" s="145">
        <v>9</v>
      </c>
      <c r="E42" s="146">
        <v>2.7</v>
      </c>
      <c r="F42" s="141" t="s">
        <v>88</v>
      </c>
      <c r="G42" s="253" t="s">
        <v>88</v>
      </c>
      <c r="H42" s="145">
        <v>14</v>
      </c>
      <c r="I42" s="147">
        <v>2.86</v>
      </c>
      <c r="J42" s="140">
        <f t="shared" si="3"/>
        <v>92</v>
      </c>
      <c r="K42" s="216">
        <v>2.5</v>
      </c>
    </row>
    <row r="43" spans="1:11" s="5" customFormat="1" ht="17.100000000000001" customHeight="1">
      <c r="A43" s="32" t="s">
        <v>43</v>
      </c>
      <c r="B43" s="143">
        <v>120</v>
      </c>
      <c r="C43" s="146">
        <v>2.67</v>
      </c>
      <c r="D43" s="145">
        <v>18</v>
      </c>
      <c r="E43" s="146">
        <v>2.7</v>
      </c>
      <c r="F43" s="141" t="s">
        <v>88</v>
      </c>
      <c r="G43" s="253" t="s">
        <v>88</v>
      </c>
      <c r="H43" s="145">
        <v>12</v>
      </c>
      <c r="I43" s="256">
        <v>2.79</v>
      </c>
      <c r="J43" s="140">
        <f t="shared" si="3"/>
        <v>150</v>
      </c>
      <c r="K43" s="329">
        <v>2.69</v>
      </c>
    </row>
    <row r="44" spans="1:11" s="5" customFormat="1" ht="17.100000000000001" customHeight="1">
      <c r="A44" s="32" t="s">
        <v>44</v>
      </c>
      <c r="B44" s="143">
        <v>88</v>
      </c>
      <c r="C44" s="146">
        <v>1.97</v>
      </c>
      <c r="D44" s="145">
        <v>4</v>
      </c>
      <c r="E44" s="146">
        <v>2.02</v>
      </c>
      <c r="F44" s="141" t="s">
        <v>88</v>
      </c>
      <c r="G44" s="253" t="s">
        <v>88</v>
      </c>
      <c r="H44" s="145">
        <v>7</v>
      </c>
      <c r="I44" s="147">
        <v>2</v>
      </c>
      <c r="J44" s="140">
        <f t="shared" si="3"/>
        <v>99</v>
      </c>
      <c r="K44" s="329">
        <v>1.98</v>
      </c>
    </row>
    <row r="45" spans="1:11" s="5" customFormat="1" ht="17.100000000000001" customHeight="1">
      <c r="A45" s="32" t="s">
        <v>45</v>
      </c>
      <c r="B45" s="143">
        <v>103</v>
      </c>
      <c r="C45" s="146">
        <v>2.5</v>
      </c>
      <c r="D45" s="145">
        <v>14</v>
      </c>
      <c r="E45" s="146">
        <v>2.4700000000000002</v>
      </c>
      <c r="F45" s="141" t="s">
        <v>88</v>
      </c>
      <c r="G45" s="253" t="s">
        <v>88</v>
      </c>
      <c r="H45" s="145">
        <v>6</v>
      </c>
      <c r="I45" s="147">
        <v>2.2000000000000002</v>
      </c>
      <c r="J45" s="140">
        <f t="shared" si="3"/>
        <v>123</v>
      </c>
      <c r="K45" s="306">
        <v>2.4900000000000002</v>
      </c>
    </row>
    <row r="46" spans="1:11" s="5" customFormat="1" ht="17.100000000000001" customHeight="1">
      <c r="A46" s="32" t="s">
        <v>46</v>
      </c>
      <c r="B46" s="143">
        <v>51</v>
      </c>
      <c r="C46" s="146">
        <v>1.99</v>
      </c>
      <c r="D46" s="141" t="s">
        <v>88</v>
      </c>
      <c r="E46" s="253" t="s">
        <v>88</v>
      </c>
      <c r="F46" s="141" t="s">
        <v>88</v>
      </c>
      <c r="G46" s="253" t="s">
        <v>88</v>
      </c>
      <c r="H46" s="145">
        <v>5</v>
      </c>
      <c r="I46" s="147">
        <v>2.38</v>
      </c>
      <c r="J46" s="140">
        <f t="shared" si="3"/>
        <v>56</v>
      </c>
      <c r="K46" s="306">
        <v>2.0299999999999998</v>
      </c>
    </row>
    <row r="47" spans="1:11" s="5" customFormat="1" ht="17.100000000000001" customHeight="1">
      <c r="A47" s="32" t="s">
        <v>47</v>
      </c>
      <c r="B47" s="143">
        <v>121</v>
      </c>
      <c r="C47" s="146">
        <v>2.78</v>
      </c>
      <c r="D47" s="145">
        <v>19</v>
      </c>
      <c r="E47" s="146">
        <v>2.94</v>
      </c>
      <c r="F47" s="141" t="s">
        <v>88</v>
      </c>
      <c r="G47" s="253" t="s">
        <v>88</v>
      </c>
      <c r="H47" s="145">
        <v>8</v>
      </c>
      <c r="I47" s="147">
        <v>3.34</v>
      </c>
      <c r="J47" s="140">
        <f t="shared" si="3"/>
        <v>148</v>
      </c>
      <c r="K47" s="306">
        <v>2.83</v>
      </c>
    </row>
    <row r="48" spans="1:11" s="5" customFormat="1" ht="17.100000000000001" customHeight="1">
      <c r="A48" s="32" t="s">
        <v>48</v>
      </c>
      <c r="B48" s="143">
        <v>119</v>
      </c>
      <c r="C48" s="146">
        <v>2.54</v>
      </c>
      <c r="D48" s="145">
        <v>23</v>
      </c>
      <c r="E48" s="146">
        <v>2.76</v>
      </c>
      <c r="F48" s="141" t="s">
        <v>88</v>
      </c>
      <c r="G48" s="253" t="s">
        <v>88</v>
      </c>
      <c r="H48" s="145">
        <v>10</v>
      </c>
      <c r="I48" s="147">
        <v>2.48</v>
      </c>
      <c r="J48" s="140">
        <f t="shared" si="3"/>
        <v>152</v>
      </c>
      <c r="K48" s="329">
        <v>2.57</v>
      </c>
    </row>
    <row r="49" spans="1:11" s="5" customFormat="1" ht="17.100000000000001" customHeight="1">
      <c r="A49" s="33" t="s">
        <v>49</v>
      </c>
      <c r="B49" s="157">
        <v>3</v>
      </c>
      <c r="C49" s="158">
        <v>2.8</v>
      </c>
      <c r="D49" s="141" t="s">
        <v>88</v>
      </c>
      <c r="E49" s="253" t="s">
        <v>88</v>
      </c>
      <c r="F49" s="141" t="s">
        <v>88</v>
      </c>
      <c r="G49" s="253" t="s">
        <v>88</v>
      </c>
      <c r="H49" s="141" t="s">
        <v>88</v>
      </c>
      <c r="I49" s="253" t="s">
        <v>88</v>
      </c>
      <c r="J49" s="140">
        <f t="shared" si="3"/>
        <v>3</v>
      </c>
      <c r="K49" s="306">
        <v>2.8</v>
      </c>
    </row>
    <row r="50" spans="1:11" s="5" customFormat="1" ht="17.100000000000001" customHeight="1">
      <c r="A50" s="32" t="s">
        <v>50</v>
      </c>
      <c r="B50" s="143">
        <v>102</v>
      </c>
      <c r="C50" s="146">
        <v>2.14</v>
      </c>
      <c r="D50" s="145">
        <v>7</v>
      </c>
      <c r="E50" s="146">
        <v>2.21</v>
      </c>
      <c r="F50" s="141" t="s">
        <v>88</v>
      </c>
      <c r="G50" s="253" t="s">
        <v>88</v>
      </c>
      <c r="H50" s="145">
        <v>3</v>
      </c>
      <c r="I50" s="147">
        <v>2.83</v>
      </c>
      <c r="J50" s="140">
        <f t="shared" si="3"/>
        <v>112</v>
      </c>
      <c r="K50" s="306">
        <v>2.17</v>
      </c>
    </row>
    <row r="51" spans="1:11" s="5" customFormat="1" ht="17.100000000000001" customHeight="1">
      <c r="A51" s="32" t="s">
        <v>51</v>
      </c>
      <c r="B51" s="143">
        <v>95</v>
      </c>
      <c r="C51" s="146">
        <v>2.11</v>
      </c>
      <c r="D51" s="145">
        <v>8</v>
      </c>
      <c r="E51" s="146">
        <v>2</v>
      </c>
      <c r="F51" s="141" t="s">
        <v>88</v>
      </c>
      <c r="G51" s="253" t="s">
        <v>88</v>
      </c>
      <c r="H51" s="145">
        <v>6</v>
      </c>
      <c r="I51" s="147">
        <v>2.23</v>
      </c>
      <c r="J51" s="140">
        <f t="shared" si="3"/>
        <v>109</v>
      </c>
      <c r="K51" s="306">
        <v>2.11</v>
      </c>
    </row>
    <row r="52" spans="1:11" s="5" customFormat="1" ht="17.100000000000001" customHeight="1">
      <c r="A52" s="32" t="s">
        <v>52</v>
      </c>
      <c r="B52" s="143">
        <v>106</v>
      </c>
      <c r="C52" s="146">
        <v>2.42</v>
      </c>
      <c r="D52" s="145">
        <v>5</v>
      </c>
      <c r="E52" s="146">
        <v>2.69</v>
      </c>
      <c r="F52" s="141" t="s">
        <v>88</v>
      </c>
      <c r="G52" s="253" t="s">
        <v>88</v>
      </c>
      <c r="H52" s="145">
        <v>6</v>
      </c>
      <c r="I52" s="147">
        <v>2.72</v>
      </c>
      <c r="J52" s="140">
        <f t="shared" si="3"/>
        <v>117</v>
      </c>
      <c r="K52" s="306">
        <v>2.4500000000000002</v>
      </c>
    </row>
    <row r="53" spans="1:11" s="5" customFormat="1" ht="17.100000000000001" customHeight="1">
      <c r="A53" s="32" t="s">
        <v>53</v>
      </c>
      <c r="B53" s="143">
        <v>73</v>
      </c>
      <c r="C53" s="146">
        <v>1.97</v>
      </c>
      <c r="D53" s="145">
        <v>4</v>
      </c>
      <c r="E53" s="146">
        <v>2.0699999999999998</v>
      </c>
      <c r="F53" s="141" t="s">
        <v>88</v>
      </c>
      <c r="G53" s="253" t="s">
        <v>88</v>
      </c>
      <c r="H53" s="145">
        <v>6</v>
      </c>
      <c r="I53" s="256">
        <v>2.35</v>
      </c>
      <c r="J53" s="140">
        <f t="shared" si="3"/>
        <v>83</v>
      </c>
      <c r="K53" s="306">
        <v>2</v>
      </c>
    </row>
    <row r="54" spans="1:11" s="5" customFormat="1" ht="17.100000000000001" customHeight="1">
      <c r="A54" s="32" t="s">
        <v>103</v>
      </c>
      <c r="B54" s="157" t="s">
        <v>88</v>
      </c>
      <c r="C54" s="160" t="s">
        <v>88</v>
      </c>
      <c r="D54" s="159" t="s">
        <v>88</v>
      </c>
      <c r="E54" s="160" t="s">
        <v>88</v>
      </c>
      <c r="F54" s="141" t="s">
        <v>88</v>
      </c>
      <c r="G54" s="253" t="s">
        <v>88</v>
      </c>
      <c r="H54" s="159" t="s">
        <v>88</v>
      </c>
      <c r="I54" s="160" t="s">
        <v>88</v>
      </c>
      <c r="J54" s="141" t="s">
        <v>88</v>
      </c>
      <c r="K54" s="142" t="s">
        <v>88</v>
      </c>
    </row>
    <row r="55" spans="1:11" s="5" customFormat="1" ht="17.100000000000001" customHeight="1">
      <c r="A55" s="35" t="s">
        <v>55</v>
      </c>
      <c r="B55" s="157" t="s">
        <v>88</v>
      </c>
      <c r="C55" s="160" t="s">
        <v>88</v>
      </c>
      <c r="D55" s="159" t="s">
        <v>88</v>
      </c>
      <c r="E55" s="160" t="s">
        <v>88</v>
      </c>
      <c r="F55" s="141" t="s">
        <v>88</v>
      </c>
      <c r="G55" s="253" t="s">
        <v>88</v>
      </c>
      <c r="H55" s="159" t="s">
        <v>88</v>
      </c>
      <c r="I55" s="160" t="s">
        <v>88</v>
      </c>
      <c r="J55" s="141" t="s">
        <v>88</v>
      </c>
      <c r="K55" s="142" t="s">
        <v>88</v>
      </c>
    </row>
    <row r="56" spans="1:11" s="5" customFormat="1" ht="17.100000000000001" customHeight="1">
      <c r="A56" s="18" t="s">
        <v>56</v>
      </c>
      <c r="B56" s="97">
        <v>82</v>
      </c>
      <c r="C56" s="83">
        <v>2.39</v>
      </c>
      <c r="D56" s="82">
        <v>2</v>
      </c>
      <c r="E56" s="83">
        <v>2.61</v>
      </c>
      <c r="F56" s="141" t="s">
        <v>88</v>
      </c>
      <c r="G56" s="253" t="s">
        <v>88</v>
      </c>
      <c r="H56" s="82">
        <v>2</v>
      </c>
      <c r="I56" s="260">
        <v>3.36</v>
      </c>
      <c r="J56" s="140">
        <f t="shared" si="3"/>
        <v>86</v>
      </c>
      <c r="K56" s="99">
        <v>2.42</v>
      </c>
    </row>
    <row r="57" spans="1:11" s="5" customFormat="1" ht="17.100000000000001" customHeight="1">
      <c r="A57" s="332" t="s">
        <v>96</v>
      </c>
      <c r="B57" s="97">
        <v>66</v>
      </c>
      <c r="C57" s="83">
        <v>2.38</v>
      </c>
      <c r="D57" s="82">
        <v>13</v>
      </c>
      <c r="E57" s="83">
        <v>2.4</v>
      </c>
      <c r="F57" s="141" t="s">
        <v>88</v>
      </c>
      <c r="G57" s="253" t="s">
        <v>88</v>
      </c>
      <c r="H57" s="82">
        <v>7</v>
      </c>
      <c r="I57" s="260">
        <v>2.5099999999999998</v>
      </c>
      <c r="J57" s="140">
        <f t="shared" si="3"/>
        <v>86</v>
      </c>
      <c r="K57" s="99">
        <v>2.4</v>
      </c>
    </row>
    <row r="58" spans="1:11" s="5" customFormat="1" ht="17.100000000000001" customHeight="1">
      <c r="A58" s="10" t="s">
        <v>97</v>
      </c>
      <c r="B58" s="97">
        <v>75</v>
      </c>
      <c r="C58" s="83">
        <v>2.34</v>
      </c>
      <c r="D58" s="82">
        <v>12</v>
      </c>
      <c r="E58" s="83">
        <v>2.23</v>
      </c>
      <c r="F58" s="141" t="s">
        <v>88</v>
      </c>
      <c r="G58" s="253" t="s">
        <v>88</v>
      </c>
      <c r="H58" s="82">
        <v>5</v>
      </c>
      <c r="I58" s="85">
        <v>2.88</v>
      </c>
      <c r="J58" s="140">
        <f t="shared" si="3"/>
        <v>92</v>
      </c>
      <c r="K58" s="237">
        <v>2.36</v>
      </c>
    </row>
    <row r="59" spans="1:11" s="5" customFormat="1" ht="17.100000000000001" customHeight="1">
      <c r="A59" s="9" t="s">
        <v>98</v>
      </c>
      <c r="B59" s="97">
        <v>72</v>
      </c>
      <c r="C59" s="83">
        <v>2.75</v>
      </c>
      <c r="D59" s="82">
        <v>13</v>
      </c>
      <c r="E59" s="83">
        <v>3.07</v>
      </c>
      <c r="F59" s="141" t="s">
        <v>88</v>
      </c>
      <c r="G59" s="253" t="s">
        <v>88</v>
      </c>
      <c r="H59" s="82">
        <v>6</v>
      </c>
      <c r="I59" s="85">
        <v>2.7</v>
      </c>
      <c r="J59" s="140">
        <f t="shared" si="3"/>
        <v>91</v>
      </c>
      <c r="K59" s="237">
        <v>2.79</v>
      </c>
    </row>
    <row r="60" spans="1:11" s="5" customFormat="1" ht="17.100000000000001" customHeight="1">
      <c r="A60" s="8" t="s">
        <v>99</v>
      </c>
      <c r="B60" s="97">
        <v>72</v>
      </c>
      <c r="C60" s="83">
        <v>1.97</v>
      </c>
      <c r="D60" s="82">
        <v>3</v>
      </c>
      <c r="E60" s="83">
        <v>2.19</v>
      </c>
      <c r="F60" s="141" t="s">
        <v>88</v>
      </c>
      <c r="G60" s="253" t="s">
        <v>88</v>
      </c>
      <c r="H60" s="82">
        <v>9</v>
      </c>
      <c r="I60" s="260">
        <v>1.77</v>
      </c>
      <c r="J60" s="140">
        <f t="shared" si="3"/>
        <v>84</v>
      </c>
      <c r="K60" s="237">
        <v>1.96</v>
      </c>
    </row>
    <row r="61" spans="1:11" s="5" customFormat="1" ht="17.100000000000001" customHeight="1">
      <c r="A61" s="32" t="s">
        <v>100</v>
      </c>
      <c r="B61" s="84" t="s">
        <v>88</v>
      </c>
      <c r="C61" s="81" t="s">
        <v>88</v>
      </c>
      <c r="D61" s="84" t="s">
        <v>88</v>
      </c>
      <c r="E61" s="81" t="s">
        <v>88</v>
      </c>
      <c r="F61" s="145">
        <v>62</v>
      </c>
      <c r="G61" s="144">
        <v>2.15</v>
      </c>
      <c r="H61" s="141" t="s">
        <v>88</v>
      </c>
      <c r="I61" s="253" t="s">
        <v>88</v>
      </c>
      <c r="J61" s="140">
        <f>SUM(B61,D61,F61,H61)</f>
        <v>62</v>
      </c>
      <c r="K61" s="257">
        <v>2.15</v>
      </c>
    </row>
    <row r="62" spans="1:11" s="5" customFormat="1" ht="17.100000000000001" customHeight="1">
      <c r="A62" s="328" t="s">
        <v>101</v>
      </c>
      <c r="B62" s="97">
        <v>33</v>
      </c>
      <c r="C62" s="83">
        <v>1.81</v>
      </c>
      <c r="D62" s="141" t="s">
        <v>88</v>
      </c>
      <c r="E62" s="253" t="s">
        <v>88</v>
      </c>
      <c r="F62" s="141" t="s">
        <v>88</v>
      </c>
      <c r="G62" s="253" t="s">
        <v>88</v>
      </c>
      <c r="H62" s="82">
        <v>1</v>
      </c>
      <c r="I62" s="85">
        <v>1.4</v>
      </c>
      <c r="J62" s="336">
        <f t="shared" ref="J62" si="4">SUM(B62,D62,F62,H62)</f>
        <v>34</v>
      </c>
      <c r="K62" s="337">
        <v>1.8</v>
      </c>
    </row>
    <row r="63" spans="1:11" s="5" customFormat="1" ht="17.100000000000001" customHeight="1">
      <c r="A63" s="36" t="s">
        <v>102</v>
      </c>
      <c r="B63" s="261" t="s">
        <v>88</v>
      </c>
      <c r="C63" s="262" t="s">
        <v>88</v>
      </c>
      <c r="D63" s="261" t="s">
        <v>88</v>
      </c>
      <c r="E63" s="262" t="s">
        <v>88</v>
      </c>
      <c r="F63" s="141" t="s">
        <v>88</v>
      </c>
      <c r="G63" s="253" t="s">
        <v>88</v>
      </c>
      <c r="H63" s="261" t="s">
        <v>88</v>
      </c>
      <c r="I63" s="262" t="s">
        <v>88</v>
      </c>
      <c r="J63" s="334" t="s">
        <v>88</v>
      </c>
      <c r="K63" s="335" t="s">
        <v>88</v>
      </c>
    </row>
    <row r="64" spans="1:11" s="5" customFormat="1" ht="17.100000000000001" customHeight="1" thickBot="1">
      <c r="A64" s="12" t="s">
        <v>13</v>
      </c>
      <c r="B64" s="149">
        <f>SUM(B36:B63)</f>
        <v>1857</v>
      </c>
      <c r="C64" s="112">
        <v>2.3199999999999998</v>
      </c>
      <c r="D64" s="111">
        <f>SUM(D36:D63)</f>
        <v>189</v>
      </c>
      <c r="E64" s="112">
        <v>2.5299999999999998</v>
      </c>
      <c r="F64" s="149">
        <f>SUM(F36:F63)</f>
        <v>62</v>
      </c>
      <c r="G64" s="112">
        <v>2.15</v>
      </c>
      <c r="H64" s="111">
        <f>SUM(H36:H63)</f>
        <v>142</v>
      </c>
      <c r="I64" s="112">
        <v>2.5099999999999998</v>
      </c>
      <c r="J64" s="149">
        <f>SUM(J36:J63)</f>
        <v>2250</v>
      </c>
      <c r="K64" s="243">
        <v>2.34</v>
      </c>
    </row>
    <row r="65" spans="1:11" s="5" customFormat="1" ht="17.100000000000001" customHeight="1">
      <c r="A65" s="6" t="s">
        <v>14</v>
      </c>
      <c r="B65" s="150"/>
      <c r="C65" s="151"/>
      <c r="D65" s="152"/>
      <c r="E65" s="151"/>
      <c r="F65" s="153"/>
      <c r="G65" s="154"/>
      <c r="H65" s="152"/>
      <c r="I65" s="263"/>
      <c r="J65" s="156"/>
      <c r="K65" s="264"/>
    </row>
    <row r="66" spans="1:11" s="5" customFormat="1" ht="17.100000000000001" customHeight="1">
      <c r="A66" s="7" t="s">
        <v>15</v>
      </c>
      <c r="B66" s="338" t="s">
        <v>88</v>
      </c>
      <c r="C66" s="339" t="s">
        <v>88</v>
      </c>
      <c r="D66" s="340" t="s">
        <v>88</v>
      </c>
      <c r="E66" s="341" t="s">
        <v>88</v>
      </c>
      <c r="F66" s="161">
        <v>77</v>
      </c>
      <c r="G66" s="162">
        <v>3.49</v>
      </c>
      <c r="H66" s="326">
        <v>3</v>
      </c>
      <c r="I66" s="327">
        <v>3.69</v>
      </c>
      <c r="J66" s="140">
        <f t="shared" ref="J66:J68" si="5">SUM(B66,D66,F66,H66)</f>
        <v>80</v>
      </c>
      <c r="K66" s="210">
        <v>3.5</v>
      </c>
    </row>
    <row r="67" spans="1:11" s="5" customFormat="1" ht="17.100000000000001" customHeight="1">
      <c r="A67" s="8" t="s">
        <v>16</v>
      </c>
      <c r="B67" s="163">
        <v>124</v>
      </c>
      <c r="C67" s="265">
        <v>2.31</v>
      </c>
      <c r="D67" s="326">
        <v>5</v>
      </c>
      <c r="E67" s="164">
        <v>2.9</v>
      </c>
      <c r="F67" s="159" t="s">
        <v>88</v>
      </c>
      <c r="G67" s="160" t="s">
        <v>88</v>
      </c>
      <c r="H67" s="326">
        <v>10</v>
      </c>
      <c r="I67" s="327">
        <v>2.99</v>
      </c>
      <c r="J67" s="140">
        <f t="shared" si="5"/>
        <v>139</v>
      </c>
      <c r="K67" s="219">
        <v>2.38</v>
      </c>
    </row>
    <row r="68" spans="1:11" s="5" customFormat="1" ht="17.100000000000001" customHeight="1">
      <c r="A68" s="9" t="s">
        <v>17</v>
      </c>
      <c r="B68" s="220">
        <v>96</v>
      </c>
      <c r="C68" s="165">
        <v>2.2200000000000002</v>
      </c>
      <c r="D68" s="126">
        <v>5</v>
      </c>
      <c r="E68" s="267">
        <v>2.72</v>
      </c>
      <c r="F68" s="159" t="s">
        <v>88</v>
      </c>
      <c r="G68" s="160" t="s">
        <v>88</v>
      </c>
      <c r="H68" s="126">
        <v>2</v>
      </c>
      <c r="I68" s="268">
        <v>2.72</v>
      </c>
      <c r="J68" s="140">
        <f t="shared" si="5"/>
        <v>103</v>
      </c>
      <c r="K68" s="213">
        <v>2.25</v>
      </c>
    </row>
    <row r="69" spans="1:11" s="5" customFormat="1" ht="17.100000000000001" customHeight="1" thickBot="1">
      <c r="A69" s="12" t="s">
        <v>18</v>
      </c>
      <c r="B69" s="109">
        <f>SUM(B66:B68)</f>
        <v>220</v>
      </c>
      <c r="C69" s="166">
        <v>2.27</v>
      </c>
      <c r="D69" s="111">
        <f>SUM(D66:D68)</f>
        <v>10</v>
      </c>
      <c r="E69" s="166">
        <v>2.81</v>
      </c>
      <c r="F69" s="167">
        <f>SUM(F66:F68)</f>
        <v>77</v>
      </c>
      <c r="G69" s="270">
        <v>3.49</v>
      </c>
      <c r="H69" s="111">
        <f>SUM(H66:H68)</f>
        <v>15</v>
      </c>
      <c r="I69" s="166">
        <v>3.09</v>
      </c>
      <c r="J69" s="111">
        <f>SUM(J66:J68)</f>
        <v>322</v>
      </c>
      <c r="K69" s="243">
        <v>2.62</v>
      </c>
    </row>
    <row r="70" spans="1:11" s="5" customFormat="1" ht="17.100000000000001" customHeight="1">
      <c r="A70" s="6" t="s">
        <v>19</v>
      </c>
      <c r="B70" s="172"/>
      <c r="C70" s="184"/>
      <c r="D70" s="172"/>
      <c r="E70" s="184"/>
      <c r="F70" s="171"/>
      <c r="G70" s="170"/>
      <c r="H70" s="172"/>
      <c r="I70" s="271"/>
      <c r="J70" s="174"/>
      <c r="K70" s="272"/>
    </row>
    <row r="71" spans="1:11" s="5" customFormat="1" ht="17.100000000000001" customHeight="1">
      <c r="A71" s="11" t="s">
        <v>20</v>
      </c>
      <c r="B71" s="178" t="s">
        <v>88</v>
      </c>
      <c r="C71" s="179" t="s">
        <v>88</v>
      </c>
      <c r="D71" s="178" t="s">
        <v>88</v>
      </c>
      <c r="E71" s="179" t="s">
        <v>88</v>
      </c>
      <c r="F71" s="273">
        <v>77</v>
      </c>
      <c r="G71" s="274">
        <v>3.02</v>
      </c>
      <c r="H71" s="326">
        <v>2</v>
      </c>
      <c r="I71" s="327">
        <v>3.54</v>
      </c>
      <c r="J71" s="140">
        <f t="shared" ref="J71" si="6">SUM(B71,D71,F71,H71)</f>
        <v>79</v>
      </c>
      <c r="K71" s="275">
        <v>3.03</v>
      </c>
    </row>
    <row r="72" spans="1:11" s="5" customFormat="1" ht="17.100000000000001" customHeight="1" thickBot="1">
      <c r="A72" s="12" t="s">
        <v>21</v>
      </c>
      <c r="B72" s="183" t="s">
        <v>88</v>
      </c>
      <c r="C72" s="65" t="s">
        <v>88</v>
      </c>
      <c r="D72" s="183" t="s">
        <v>88</v>
      </c>
      <c r="E72" s="65" t="s">
        <v>88</v>
      </c>
      <c r="F72" s="64">
        <f>SUM(F71)</f>
        <v>77</v>
      </c>
      <c r="G72" s="276">
        <v>3.02</v>
      </c>
      <c r="H72" s="64">
        <f>SUM(H71)</f>
        <v>2</v>
      </c>
      <c r="I72" s="276">
        <v>3.54</v>
      </c>
      <c r="J72" s="64">
        <f>SUM(J71)</f>
        <v>79</v>
      </c>
      <c r="K72" s="212">
        <v>3.03</v>
      </c>
    </row>
    <row r="73" spans="1:11" s="5" customFormat="1" ht="17.100000000000001" customHeight="1">
      <c r="A73" s="6" t="s">
        <v>23</v>
      </c>
      <c r="B73" s="172"/>
      <c r="C73" s="184"/>
      <c r="D73" s="172"/>
      <c r="E73" s="184"/>
      <c r="F73" s="171"/>
      <c r="G73" s="170"/>
      <c r="H73" s="172"/>
      <c r="I73" s="271"/>
      <c r="J73" s="174"/>
      <c r="K73" s="272"/>
    </row>
    <row r="74" spans="1:11" s="5" customFormat="1" ht="20.25" customHeight="1">
      <c r="A74" s="11" t="s">
        <v>24</v>
      </c>
      <c r="B74" s="188" t="s">
        <v>88</v>
      </c>
      <c r="C74" s="187" t="s">
        <v>88</v>
      </c>
      <c r="D74" s="188" t="s">
        <v>88</v>
      </c>
      <c r="E74" s="187" t="s">
        <v>88</v>
      </c>
      <c r="F74" s="188">
        <v>28</v>
      </c>
      <c r="G74" s="187">
        <v>3.56</v>
      </c>
      <c r="H74" s="188" t="s">
        <v>88</v>
      </c>
      <c r="I74" s="187" t="s">
        <v>88</v>
      </c>
      <c r="J74" s="344">
        <f>SUM(B74,D74,F74,H74)</f>
        <v>28</v>
      </c>
      <c r="K74" s="277">
        <v>3.56</v>
      </c>
    </row>
    <row r="75" spans="1:11" s="5" customFormat="1" ht="20.25" customHeight="1">
      <c r="A75" s="17" t="s">
        <v>25</v>
      </c>
      <c r="B75" s="193" t="s">
        <v>88</v>
      </c>
      <c r="C75" s="192" t="s">
        <v>88</v>
      </c>
      <c r="D75" s="193" t="s">
        <v>88</v>
      </c>
      <c r="E75" s="192" t="s">
        <v>88</v>
      </c>
      <c r="F75" s="342">
        <f>SUM(F74)</f>
        <v>28</v>
      </c>
      <c r="G75" s="192">
        <v>3.56</v>
      </c>
      <c r="H75" s="193" t="s">
        <v>88</v>
      </c>
      <c r="I75" s="192" t="s">
        <v>88</v>
      </c>
      <c r="J75" s="342">
        <f>SUM(J74)</f>
        <v>28</v>
      </c>
      <c r="K75" s="278">
        <v>3.56</v>
      </c>
    </row>
    <row r="76" spans="1:11" s="5" customFormat="1" ht="20.25" customHeight="1" thickBot="1">
      <c r="A76" s="12" t="s">
        <v>22</v>
      </c>
      <c r="B76" s="196">
        <f>SUM(B15,B29,B34,B64,B69,B72,B75)</f>
        <v>2605</v>
      </c>
      <c r="C76" s="63">
        <v>2.3199999999999998</v>
      </c>
      <c r="D76" s="196">
        <f>SUM(D15,D29,D34,D64,D69,D72,D75)</f>
        <v>341</v>
      </c>
      <c r="E76" s="197">
        <v>2.4500000000000002</v>
      </c>
      <c r="F76" s="279">
        <f>SUM(F15,F29,F34,F64,F69,F72,F75)</f>
        <v>283</v>
      </c>
      <c r="G76" s="200">
        <v>3.07</v>
      </c>
      <c r="H76" s="196">
        <f>SUM(H15,H29,H34,H64,H69,H72,H75)</f>
        <v>212</v>
      </c>
      <c r="I76" s="343">
        <v>2.6</v>
      </c>
      <c r="J76" s="196">
        <f>SUM(J15,J29,J34,J64,J69,J72,J75)</f>
        <v>3441</v>
      </c>
      <c r="K76" s="229">
        <v>2.41</v>
      </c>
    </row>
    <row r="77" spans="1:11" s="45" customFormat="1" ht="21.95" customHeight="1">
      <c r="A77" s="43" t="s">
        <v>81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</row>
    <row r="78" spans="1:11" s="45" customFormat="1" ht="21.95" customHeight="1">
      <c r="A78" s="43" t="s">
        <v>82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</row>
    <row r="79" spans="1:11" s="44" customFormat="1" ht="21.95" customHeight="1">
      <c r="A79" s="43" t="s">
        <v>73</v>
      </c>
    </row>
    <row r="80" spans="1:11" s="44" customFormat="1" ht="21.95" customHeight="1">
      <c r="A80" s="43" t="s">
        <v>74</v>
      </c>
    </row>
    <row r="81" spans="1:8" s="44" customFormat="1" ht="21.95" customHeight="1">
      <c r="A81" s="46" t="s">
        <v>75</v>
      </c>
    </row>
    <row r="82" spans="1:8" s="44" customFormat="1" ht="21.95" customHeight="1">
      <c r="A82" s="46" t="s">
        <v>76</v>
      </c>
    </row>
    <row r="83" spans="1:8" s="44" customFormat="1" ht="21.95" customHeight="1">
      <c r="A83" s="47" t="s">
        <v>77</v>
      </c>
      <c r="H83" s="47" t="s">
        <v>146</v>
      </c>
    </row>
    <row r="84" spans="1:8" ht="21.95" customHeight="1"/>
  </sheetData>
  <mergeCells count="7">
    <mergeCell ref="A3:A5"/>
    <mergeCell ref="B3:K3"/>
    <mergeCell ref="B4:C4"/>
    <mergeCell ref="D4:E4"/>
    <mergeCell ref="F4:G4"/>
    <mergeCell ref="H4:I4"/>
    <mergeCell ref="J4:K4"/>
  </mergeCells>
  <printOptions horizontalCentered="1"/>
  <pageMargins left="0.15748031496062992" right="0.15748031496062992" top="0.59055118110236227" bottom="0.35433070866141736" header="0.15748031496062992" footer="0.15748031496062992"/>
  <pageSetup paperSize="9" scale="65" orientation="portrait" r:id="rId1"/>
  <headerFooter>
    <oddFooter>&amp;L&amp;"TH SarabunPSK,Regular"&amp;8&amp;K00+000&amp;Z&amp;F&amp;R&amp;"TH SarabunPSK,Regular"&amp;16&amp;K00+000&amp;P</oddFooter>
  </headerFooter>
  <rowBreaks count="1" manualBreakCount="1">
    <brk id="6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88"/>
  <sheetViews>
    <sheetView tabSelected="1" zoomScaleNormal="100" zoomScaleSheetLayoutView="100" workbookViewId="0"/>
  </sheetViews>
  <sheetFormatPr defaultRowHeight="15"/>
  <cols>
    <col min="1" max="1" width="39.5703125" style="1" customWidth="1"/>
    <col min="2" max="11" width="7.28515625" customWidth="1"/>
  </cols>
  <sheetData>
    <row r="1" spans="1:11" s="4" customFormat="1" ht="25.5" customHeight="1">
      <c r="A1" s="2" t="s">
        <v>147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s="4" customFormat="1" ht="25.5" customHeight="1" thickBot="1">
      <c r="A2" s="362" t="s">
        <v>145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5.5" customHeight="1" thickBot="1">
      <c r="A3" s="363" t="s">
        <v>0</v>
      </c>
      <c r="B3" s="366" t="s">
        <v>80</v>
      </c>
      <c r="C3" s="367"/>
      <c r="D3" s="367"/>
      <c r="E3" s="367"/>
      <c r="F3" s="367"/>
      <c r="G3" s="367"/>
      <c r="H3" s="367"/>
      <c r="I3" s="367"/>
      <c r="J3" s="367"/>
      <c r="K3" s="368"/>
    </row>
    <row r="4" spans="1:11" ht="23.25" customHeight="1" thickBot="1">
      <c r="A4" s="364"/>
      <c r="B4" s="369" t="s">
        <v>78</v>
      </c>
      <c r="C4" s="370"/>
      <c r="D4" s="371" t="s">
        <v>27</v>
      </c>
      <c r="E4" s="372"/>
      <c r="F4" s="371" t="s">
        <v>72</v>
      </c>
      <c r="G4" s="372"/>
      <c r="H4" s="373" t="s">
        <v>79</v>
      </c>
      <c r="I4" s="373"/>
      <c r="J4" s="374" t="s">
        <v>26</v>
      </c>
      <c r="K4" s="375"/>
    </row>
    <row r="5" spans="1:11" ht="37.5" customHeight="1" thickBot="1">
      <c r="A5" s="365"/>
      <c r="B5" s="48" t="s">
        <v>28</v>
      </c>
      <c r="C5" s="14" t="s">
        <v>29</v>
      </c>
      <c r="D5" s="13" t="s">
        <v>28</v>
      </c>
      <c r="E5" s="14" t="s">
        <v>29</v>
      </c>
      <c r="F5" s="38" t="s">
        <v>28</v>
      </c>
      <c r="G5" s="37" t="s">
        <v>29</v>
      </c>
      <c r="H5" s="13" t="s">
        <v>28</v>
      </c>
      <c r="I5" s="15" t="s">
        <v>29</v>
      </c>
      <c r="J5" s="16" t="s">
        <v>28</v>
      </c>
      <c r="K5" s="49" t="s">
        <v>29</v>
      </c>
    </row>
    <row r="6" spans="1:11" s="5" customFormat="1" ht="17.100000000000001" customHeight="1">
      <c r="A6" s="19" t="s">
        <v>1</v>
      </c>
      <c r="B6" s="21"/>
      <c r="C6" s="22"/>
      <c r="D6" s="21"/>
      <c r="E6" s="22"/>
      <c r="F6" s="307"/>
      <c r="G6" s="40"/>
      <c r="H6" s="21"/>
      <c r="I6" s="23"/>
      <c r="J6" s="24"/>
      <c r="K6" s="222"/>
    </row>
    <row r="7" spans="1:11" s="5" customFormat="1" ht="17.100000000000001" customHeight="1">
      <c r="A7" s="7" t="s">
        <v>2</v>
      </c>
      <c r="B7" s="52">
        <v>54</v>
      </c>
      <c r="C7" s="224">
        <v>2.29</v>
      </c>
      <c r="D7" s="223">
        <v>3</v>
      </c>
      <c r="E7" s="308">
        <v>2.74</v>
      </c>
      <c r="F7" s="225" t="s">
        <v>88</v>
      </c>
      <c r="G7" s="162" t="s">
        <v>88</v>
      </c>
      <c r="H7" s="223">
        <v>2</v>
      </c>
      <c r="I7" s="226">
        <v>3.27</v>
      </c>
      <c r="J7" s="227">
        <f>SUM(B7,D7,F7,H7)</f>
        <v>59</v>
      </c>
      <c r="K7" s="330">
        <v>2.34</v>
      </c>
    </row>
    <row r="8" spans="1:11" s="5" customFormat="1" ht="17.100000000000001" customHeight="1">
      <c r="A8" s="8" t="s">
        <v>32</v>
      </c>
      <c r="B8" s="58" t="s">
        <v>88</v>
      </c>
      <c r="C8" s="59" t="s">
        <v>88</v>
      </c>
      <c r="D8" s="58" t="s">
        <v>88</v>
      </c>
      <c r="E8" s="59" t="s">
        <v>88</v>
      </c>
      <c r="F8" s="58" t="s">
        <v>88</v>
      </c>
      <c r="G8" s="59" t="s">
        <v>88</v>
      </c>
      <c r="H8" s="58" t="s">
        <v>88</v>
      </c>
      <c r="I8" s="59" t="s">
        <v>88</v>
      </c>
      <c r="J8" s="58" t="s">
        <v>88</v>
      </c>
      <c r="K8" s="310" t="s">
        <v>88</v>
      </c>
    </row>
    <row r="9" spans="1:11" s="5" customFormat="1" ht="17.100000000000001" customHeight="1">
      <c r="A9" s="8" t="s">
        <v>33</v>
      </c>
      <c r="B9" s="58" t="s">
        <v>88</v>
      </c>
      <c r="C9" s="59" t="s">
        <v>88</v>
      </c>
      <c r="D9" s="58" t="s">
        <v>88</v>
      </c>
      <c r="E9" s="59" t="s">
        <v>88</v>
      </c>
      <c r="F9" s="58" t="s">
        <v>88</v>
      </c>
      <c r="G9" s="59" t="s">
        <v>88</v>
      </c>
      <c r="H9" s="58">
        <v>3</v>
      </c>
      <c r="I9" s="59">
        <v>3.77</v>
      </c>
      <c r="J9" s="282">
        <f t="shared" ref="J9:J15" si="0">SUM(B9,D9,F9,H9)</f>
        <v>3</v>
      </c>
      <c r="K9" s="311">
        <v>3.77</v>
      </c>
    </row>
    <row r="10" spans="1:11" s="5" customFormat="1" ht="17.100000000000001" customHeight="1">
      <c r="A10" s="9" t="s">
        <v>89</v>
      </c>
      <c r="B10" s="235" t="s">
        <v>88</v>
      </c>
      <c r="C10" s="236" t="s">
        <v>88</v>
      </c>
      <c r="D10" s="281" t="s">
        <v>88</v>
      </c>
      <c r="E10" s="236" t="s">
        <v>88</v>
      </c>
      <c r="F10" s="58" t="s">
        <v>88</v>
      </c>
      <c r="G10" s="59" t="s">
        <v>88</v>
      </c>
      <c r="H10" s="281" t="s">
        <v>88</v>
      </c>
      <c r="I10" s="236" t="s">
        <v>88</v>
      </c>
      <c r="J10" s="281" t="s">
        <v>88</v>
      </c>
      <c r="K10" s="312" t="s">
        <v>88</v>
      </c>
    </row>
    <row r="11" spans="1:11" s="5" customFormat="1" ht="17.100000000000001" customHeight="1">
      <c r="A11" s="9" t="s">
        <v>90</v>
      </c>
      <c r="B11" s="235" t="s">
        <v>88</v>
      </c>
      <c r="C11" s="236" t="s">
        <v>88</v>
      </c>
      <c r="D11" s="281" t="s">
        <v>88</v>
      </c>
      <c r="E11" s="236" t="s">
        <v>88</v>
      </c>
      <c r="F11" s="58" t="s">
        <v>88</v>
      </c>
      <c r="G11" s="59" t="s">
        <v>88</v>
      </c>
      <c r="H11" s="315">
        <v>3</v>
      </c>
      <c r="I11" s="316">
        <v>3.66</v>
      </c>
      <c r="J11" s="282">
        <f t="shared" si="0"/>
        <v>3</v>
      </c>
      <c r="K11" s="317">
        <v>3.66</v>
      </c>
    </row>
    <row r="12" spans="1:11" s="5" customFormat="1" ht="17.100000000000001" customHeight="1">
      <c r="A12" s="9" t="s">
        <v>91</v>
      </c>
      <c r="B12" s="235" t="s">
        <v>88</v>
      </c>
      <c r="C12" s="236" t="s">
        <v>88</v>
      </c>
      <c r="D12" s="281" t="s">
        <v>88</v>
      </c>
      <c r="E12" s="236" t="s">
        <v>88</v>
      </c>
      <c r="F12" s="58" t="s">
        <v>88</v>
      </c>
      <c r="G12" s="59" t="s">
        <v>88</v>
      </c>
      <c r="H12" s="315">
        <v>2</v>
      </c>
      <c r="I12" s="320">
        <v>3.28</v>
      </c>
      <c r="J12" s="282">
        <f t="shared" si="0"/>
        <v>2</v>
      </c>
      <c r="K12" s="321">
        <v>3.28</v>
      </c>
    </row>
    <row r="13" spans="1:11" s="5" customFormat="1" ht="17.100000000000001" customHeight="1">
      <c r="A13" s="284" t="s">
        <v>92</v>
      </c>
      <c r="B13" s="58" t="s">
        <v>88</v>
      </c>
      <c r="C13" s="59" t="s">
        <v>88</v>
      </c>
      <c r="D13" s="58" t="s">
        <v>88</v>
      </c>
      <c r="E13" s="59" t="s">
        <v>88</v>
      </c>
      <c r="F13" s="58" t="s">
        <v>88</v>
      </c>
      <c r="G13" s="59" t="s">
        <v>88</v>
      </c>
      <c r="H13" s="281" t="s">
        <v>88</v>
      </c>
      <c r="I13" s="236" t="s">
        <v>88</v>
      </c>
      <c r="J13" s="281" t="s">
        <v>88</v>
      </c>
      <c r="K13" s="312" t="s">
        <v>88</v>
      </c>
    </row>
    <row r="14" spans="1:11" s="5" customFormat="1" ht="17.100000000000001" customHeight="1">
      <c r="A14" s="346" t="s">
        <v>93</v>
      </c>
      <c r="B14" s="54" t="s">
        <v>88</v>
      </c>
      <c r="C14" s="55" t="s">
        <v>88</v>
      </c>
      <c r="D14" s="54" t="s">
        <v>88</v>
      </c>
      <c r="E14" s="55" t="s">
        <v>88</v>
      </c>
      <c r="F14" s="58" t="s">
        <v>88</v>
      </c>
      <c r="G14" s="59" t="s">
        <v>88</v>
      </c>
      <c r="H14" s="119">
        <v>1</v>
      </c>
      <c r="I14" s="345">
        <v>3.93</v>
      </c>
      <c r="J14" s="282">
        <f t="shared" si="0"/>
        <v>1</v>
      </c>
      <c r="K14" s="122">
        <v>3.93</v>
      </c>
    </row>
    <row r="15" spans="1:11" s="5" customFormat="1" ht="17.100000000000001" customHeight="1">
      <c r="A15" s="7" t="s">
        <v>104</v>
      </c>
      <c r="B15" s="54" t="s">
        <v>88</v>
      </c>
      <c r="C15" s="55" t="s">
        <v>88</v>
      </c>
      <c r="D15" s="54" t="s">
        <v>88</v>
      </c>
      <c r="E15" s="55" t="s">
        <v>88</v>
      </c>
      <c r="F15" s="58">
        <v>17</v>
      </c>
      <c r="G15" s="59">
        <v>3.71</v>
      </c>
      <c r="H15" s="54" t="s">
        <v>88</v>
      </c>
      <c r="I15" s="55" t="s">
        <v>88</v>
      </c>
      <c r="J15" s="282">
        <f t="shared" si="0"/>
        <v>17</v>
      </c>
      <c r="K15" s="213">
        <v>3.71</v>
      </c>
    </row>
    <row r="16" spans="1:11" s="5" customFormat="1" ht="17.100000000000001" customHeight="1" thickBot="1">
      <c r="A16" s="12" t="s">
        <v>3</v>
      </c>
      <c r="B16" s="62">
        <f>SUM(B7:B15)</f>
        <v>54</v>
      </c>
      <c r="C16" s="63">
        <v>2.29</v>
      </c>
      <c r="D16" s="62">
        <f>SUM(D7:D15)</f>
        <v>3</v>
      </c>
      <c r="E16" s="66">
        <v>2.74</v>
      </c>
      <c r="F16" s="199">
        <f>SUM(F7:F15)</f>
        <v>17</v>
      </c>
      <c r="G16" s="322">
        <v>3.71</v>
      </c>
      <c r="H16" s="62">
        <f>SUM(H7:H15)</f>
        <v>11</v>
      </c>
      <c r="I16" s="63">
        <v>3.57</v>
      </c>
      <c r="J16" s="62">
        <f>SUM(J7:J15)</f>
        <v>85</v>
      </c>
      <c r="K16" s="201">
        <v>2.75</v>
      </c>
    </row>
    <row r="17" spans="1:11" s="5" customFormat="1" ht="17.100000000000001" customHeight="1">
      <c r="A17" s="19" t="s">
        <v>4</v>
      </c>
      <c r="B17" s="69"/>
      <c r="C17" s="70"/>
      <c r="D17" s="69"/>
      <c r="E17" s="70"/>
      <c r="F17" s="71"/>
      <c r="G17" s="72"/>
      <c r="H17" s="69"/>
      <c r="I17" s="230"/>
      <c r="J17" s="114"/>
      <c r="K17" s="231"/>
    </row>
    <row r="18" spans="1:11" s="5" customFormat="1" ht="17.100000000000001" customHeight="1">
      <c r="A18" s="30" t="s">
        <v>63</v>
      </c>
      <c r="B18" s="58">
        <v>111</v>
      </c>
      <c r="C18" s="59">
        <v>2.4300000000000002</v>
      </c>
      <c r="D18" s="101">
        <v>36</v>
      </c>
      <c r="E18" s="116">
        <v>2.5099999999999998</v>
      </c>
      <c r="F18" s="58" t="s">
        <v>88</v>
      </c>
      <c r="G18" s="75" t="s">
        <v>88</v>
      </c>
      <c r="H18" s="58">
        <v>28</v>
      </c>
      <c r="I18" s="59">
        <v>1.98</v>
      </c>
      <c r="J18" s="117">
        <f t="shared" ref="J18:J25" si="1">SUM(B18,D18,F18,H18)</f>
        <v>175</v>
      </c>
      <c r="K18" s="234">
        <v>2.37</v>
      </c>
    </row>
    <row r="19" spans="1:11" s="5" customFormat="1" ht="17.100000000000001" customHeight="1">
      <c r="A19" s="26" t="s">
        <v>64</v>
      </c>
      <c r="B19" s="58" t="s">
        <v>88</v>
      </c>
      <c r="C19" s="59" t="s">
        <v>88</v>
      </c>
      <c r="D19" s="58" t="s">
        <v>88</v>
      </c>
      <c r="E19" s="59" t="s">
        <v>88</v>
      </c>
      <c r="F19" s="58" t="s">
        <v>88</v>
      </c>
      <c r="G19" s="59" t="s">
        <v>88</v>
      </c>
      <c r="H19" s="58" t="s">
        <v>88</v>
      </c>
      <c r="I19" s="59" t="s">
        <v>88</v>
      </c>
      <c r="J19" s="58" t="s">
        <v>88</v>
      </c>
      <c r="K19" s="310" t="s">
        <v>88</v>
      </c>
    </row>
    <row r="20" spans="1:11" s="5" customFormat="1" ht="17.100000000000001" customHeight="1">
      <c r="A20" s="26" t="s">
        <v>65</v>
      </c>
      <c r="B20" s="58" t="s">
        <v>88</v>
      </c>
      <c r="C20" s="59" t="s">
        <v>88</v>
      </c>
      <c r="D20" s="58" t="s">
        <v>88</v>
      </c>
      <c r="E20" s="59" t="s">
        <v>88</v>
      </c>
      <c r="F20" s="58" t="s">
        <v>88</v>
      </c>
      <c r="G20" s="59" t="s">
        <v>88</v>
      </c>
      <c r="H20" s="58" t="s">
        <v>88</v>
      </c>
      <c r="I20" s="59" t="s">
        <v>88</v>
      </c>
      <c r="J20" s="58" t="s">
        <v>88</v>
      </c>
      <c r="K20" s="310" t="s">
        <v>88</v>
      </c>
    </row>
    <row r="21" spans="1:11" s="5" customFormat="1" ht="17.100000000000001" customHeight="1">
      <c r="A21" s="26" t="s">
        <v>66</v>
      </c>
      <c r="B21" s="58" t="s">
        <v>88</v>
      </c>
      <c r="C21" s="59" t="s">
        <v>88</v>
      </c>
      <c r="D21" s="58" t="s">
        <v>88</v>
      </c>
      <c r="E21" s="59" t="s">
        <v>88</v>
      </c>
      <c r="F21" s="58" t="s">
        <v>88</v>
      </c>
      <c r="G21" s="59" t="s">
        <v>88</v>
      </c>
      <c r="H21" s="58" t="s">
        <v>88</v>
      </c>
      <c r="I21" s="59" t="s">
        <v>88</v>
      </c>
      <c r="J21" s="58" t="s">
        <v>88</v>
      </c>
      <c r="K21" s="310" t="s">
        <v>88</v>
      </c>
    </row>
    <row r="22" spans="1:11" s="5" customFormat="1" ht="17.100000000000001" customHeight="1">
      <c r="A22" s="26" t="s">
        <v>67</v>
      </c>
      <c r="B22" s="58" t="s">
        <v>88</v>
      </c>
      <c r="C22" s="59" t="s">
        <v>88</v>
      </c>
      <c r="D22" s="58" t="s">
        <v>88</v>
      </c>
      <c r="E22" s="59" t="s">
        <v>88</v>
      </c>
      <c r="F22" s="58" t="s">
        <v>88</v>
      </c>
      <c r="G22" s="59" t="s">
        <v>88</v>
      </c>
      <c r="H22" s="58" t="s">
        <v>88</v>
      </c>
      <c r="I22" s="59" t="s">
        <v>88</v>
      </c>
      <c r="J22" s="58" t="s">
        <v>88</v>
      </c>
      <c r="K22" s="312" t="s">
        <v>88</v>
      </c>
    </row>
    <row r="23" spans="1:11" s="5" customFormat="1" ht="17.100000000000001" customHeight="1">
      <c r="A23" s="25" t="s">
        <v>68</v>
      </c>
      <c r="B23" s="58" t="s">
        <v>88</v>
      </c>
      <c r="C23" s="59" t="s">
        <v>88</v>
      </c>
      <c r="D23" s="58" t="s">
        <v>88</v>
      </c>
      <c r="E23" s="59" t="s">
        <v>88</v>
      </c>
      <c r="F23" s="58" t="s">
        <v>88</v>
      </c>
      <c r="G23" s="59" t="s">
        <v>88</v>
      </c>
      <c r="H23" s="58" t="s">
        <v>88</v>
      </c>
      <c r="I23" s="59" t="s">
        <v>88</v>
      </c>
      <c r="J23" s="60" t="s">
        <v>88</v>
      </c>
      <c r="K23" s="61" t="s">
        <v>88</v>
      </c>
    </row>
    <row r="24" spans="1:11" s="5" customFormat="1" ht="17.100000000000001" customHeight="1">
      <c r="A24" s="20" t="s">
        <v>30</v>
      </c>
      <c r="B24" s="89">
        <f>SUM(B18:B23)</f>
        <v>111</v>
      </c>
      <c r="C24" s="239">
        <v>2.4300000000000002</v>
      </c>
      <c r="D24" s="91">
        <f>SUM(D18:D23)</f>
        <v>36</v>
      </c>
      <c r="E24" s="239">
        <v>2.5099999999999998</v>
      </c>
      <c r="F24" s="93" t="s">
        <v>88</v>
      </c>
      <c r="G24" s="94" t="s">
        <v>88</v>
      </c>
      <c r="H24" s="91">
        <f>SUM(H18:H23)</f>
        <v>28</v>
      </c>
      <c r="I24" s="239">
        <v>1.98</v>
      </c>
      <c r="J24" s="240">
        <f>SUM(J18:J23)</f>
        <v>175</v>
      </c>
      <c r="K24" s="96">
        <v>2.37</v>
      </c>
    </row>
    <row r="25" spans="1:11" s="5" customFormat="1" ht="17.100000000000001" customHeight="1">
      <c r="A25" s="25" t="s">
        <v>136</v>
      </c>
      <c r="B25" s="58">
        <v>89</v>
      </c>
      <c r="C25" s="331">
        <v>2.4</v>
      </c>
      <c r="D25" s="58">
        <v>32</v>
      </c>
      <c r="E25" s="59">
        <v>2.76</v>
      </c>
      <c r="F25" s="58" t="s">
        <v>88</v>
      </c>
      <c r="G25" s="59" t="s">
        <v>88</v>
      </c>
      <c r="H25" s="58">
        <v>8</v>
      </c>
      <c r="I25" s="59">
        <v>3.28</v>
      </c>
      <c r="J25" s="128">
        <f t="shared" si="1"/>
        <v>129</v>
      </c>
      <c r="K25" s="310">
        <v>2.5499999999999998</v>
      </c>
    </row>
    <row r="26" spans="1:11" s="5" customFormat="1" ht="17.100000000000001" customHeight="1">
      <c r="A26" s="25" t="s">
        <v>137</v>
      </c>
      <c r="B26" s="58" t="s">
        <v>88</v>
      </c>
      <c r="C26" s="59" t="s">
        <v>88</v>
      </c>
      <c r="D26" s="58" t="s">
        <v>88</v>
      </c>
      <c r="E26" s="59" t="s">
        <v>88</v>
      </c>
      <c r="F26" s="58" t="s">
        <v>88</v>
      </c>
      <c r="G26" s="59" t="s">
        <v>88</v>
      </c>
      <c r="H26" s="58" t="s">
        <v>88</v>
      </c>
      <c r="I26" s="59" t="s">
        <v>88</v>
      </c>
      <c r="J26" s="58" t="s">
        <v>88</v>
      </c>
      <c r="K26" s="310" t="s">
        <v>88</v>
      </c>
    </row>
    <row r="27" spans="1:11" s="5" customFormat="1" ht="17.100000000000001" customHeight="1">
      <c r="A27" s="25" t="s">
        <v>138</v>
      </c>
      <c r="B27" s="58" t="s">
        <v>88</v>
      </c>
      <c r="C27" s="59" t="s">
        <v>88</v>
      </c>
      <c r="D27" s="58" t="s">
        <v>88</v>
      </c>
      <c r="E27" s="59" t="s">
        <v>88</v>
      </c>
      <c r="F27" s="58" t="s">
        <v>88</v>
      </c>
      <c r="G27" s="59" t="s">
        <v>88</v>
      </c>
      <c r="H27" s="58" t="s">
        <v>88</v>
      </c>
      <c r="I27" s="59" t="s">
        <v>88</v>
      </c>
      <c r="J27" s="58" t="s">
        <v>88</v>
      </c>
      <c r="K27" s="310" t="s">
        <v>88</v>
      </c>
    </row>
    <row r="28" spans="1:11" s="5" customFormat="1" ht="17.100000000000001" customHeight="1">
      <c r="A28" s="25" t="s">
        <v>139</v>
      </c>
      <c r="B28" s="58" t="s">
        <v>88</v>
      </c>
      <c r="C28" s="59" t="s">
        <v>88</v>
      </c>
      <c r="D28" s="58" t="s">
        <v>88</v>
      </c>
      <c r="E28" s="59" t="s">
        <v>88</v>
      </c>
      <c r="F28" s="58" t="s">
        <v>88</v>
      </c>
      <c r="G28" s="59" t="s">
        <v>88</v>
      </c>
      <c r="H28" s="58" t="s">
        <v>88</v>
      </c>
      <c r="I28" s="59" t="s">
        <v>88</v>
      </c>
      <c r="J28" s="58" t="s">
        <v>88</v>
      </c>
      <c r="K28" s="310" t="s">
        <v>88</v>
      </c>
    </row>
    <row r="29" spans="1:11" s="5" customFormat="1" ht="17.100000000000001" customHeight="1">
      <c r="A29" s="100" t="s">
        <v>140</v>
      </c>
      <c r="B29" s="58" t="s">
        <v>88</v>
      </c>
      <c r="C29" s="59" t="s">
        <v>88</v>
      </c>
      <c r="D29" s="58" t="s">
        <v>88</v>
      </c>
      <c r="E29" s="59" t="s">
        <v>88</v>
      </c>
      <c r="F29" s="58" t="s">
        <v>88</v>
      </c>
      <c r="G29" s="59" t="s">
        <v>88</v>
      </c>
      <c r="H29" s="58" t="s">
        <v>88</v>
      </c>
      <c r="I29" s="59" t="s">
        <v>88</v>
      </c>
      <c r="J29" s="60" t="s">
        <v>88</v>
      </c>
      <c r="K29" s="61" t="s">
        <v>88</v>
      </c>
    </row>
    <row r="30" spans="1:11" s="5" customFormat="1" ht="17.100000000000001" customHeight="1">
      <c r="A30" s="27" t="s">
        <v>31</v>
      </c>
      <c r="B30" s="105">
        <f>SUM(B25:B29)</f>
        <v>89</v>
      </c>
      <c r="C30" s="241">
        <v>2.4</v>
      </c>
      <c r="D30" s="107">
        <f>SUM(D25:D29)</f>
        <v>32</v>
      </c>
      <c r="E30" s="241">
        <v>2.76</v>
      </c>
      <c r="F30" s="93" t="s">
        <v>88</v>
      </c>
      <c r="G30" s="353" t="s">
        <v>88</v>
      </c>
      <c r="H30" s="107">
        <f>SUM(H25:H29)</f>
        <v>8</v>
      </c>
      <c r="I30" s="352">
        <v>3.28</v>
      </c>
      <c r="J30" s="107">
        <f>SUM(J25:J29)</f>
        <v>129</v>
      </c>
      <c r="K30" s="242">
        <v>2.5499999999999998</v>
      </c>
    </row>
    <row r="31" spans="1:11" s="5" customFormat="1" ht="17.100000000000001" customHeight="1" thickBot="1">
      <c r="A31" s="28" t="s">
        <v>5</v>
      </c>
      <c r="B31" s="109">
        <f>SUM(B30,B24)</f>
        <v>200</v>
      </c>
      <c r="C31" s="112">
        <v>2.42</v>
      </c>
      <c r="D31" s="111">
        <f>SUM(D30,D24)</f>
        <v>68</v>
      </c>
      <c r="E31" s="110">
        <v>2.63</v>
      </c>
      <c r="F31" s="64" t="s">
        <v>88</v>
      </c>
      <c r="G31" s="65" t="s">
        <v>88</v>
      </c>
      <c r="H31" s="111">
        <f>SUM(H30,H24)</f>
        <v>36</v>
      </c>
      <c r="I31" s="110">
        <v>2.27</v>
      </c>
      <c r="J31" s="111">
        <f>SUM(J30,J24)</f>
        <v>304</v>
      </c>
      <c r="K31" s="243">
        <v>2.4500000000000002</v>
      </c>
    </row>
    <row r="32" spans="1:11" s="5" customFormat="1" ht="17.100000000000001" customHeight="1">
      <c r="A32" s="19" t="s">
        <v>6</v>
      </c>
      <c r="B32" s="113"/>
      <c r="C32" s="70"/>
      <c r="D32" s="69"/>
      <c r="E32" s="70"/>
      <c r="F32" s="71"/>
      <c r="G32" s="72"/>
      <c r="H32" s="69"/>
      <c r="I32" s="230"/>
      <c r="J32" s="114"/>
      <c r="K32" s="231"/>
    </row>
    <row r="33" spans="1:11" s="5" customFormat="1" ht="17.100000000000001" customHeight="1">
      <c r="A33" s="7" t="s">
        <v>7</v>
      </c>
      <c r="B33" s="115">
        <v>26</v>
      </c>
      <c r="C33" s="116">
        <v>2.4700000000000002</v>
      </c>
      <c r="D33" s="101">
        <v>16</v>
      </c>
      <c r="E33" s="102">
        <v>2.14</v>
      </c>
      <c r="F33" s="58" t="s">
        <v>88</v>
      </c>
      <c r="G33" s="59" t="s">
        <v>88</v>
      </c>
      <c r="H33" s="244">
        <v>25</v>
      </c>
      <c r="I33" s="245">
        <v>1.87</v>
      </c>
      <c r="J33" s="117">
        <f t="shared" ref="J33:J35" si="2">SUM(B33,D33,F33,H33)</f>
        <v>67</v>
      </c>
      <c r="K33" s="234">
        <v>2.16</v>
      </c>
    </row>
    <row r="34" spans="1:11" s="5" customFormat="1" ht="17.100000000000001" customHeight="1">
      <c r="A34" s="9" t="s">
        <v>8</v>
      </c>
      <c r="B34" s="97">
        <v>45</v>
      </c>
      <c r="C34" s="83">
        <v>2.1800000000000002</v>
      </c>
      <c r="D34" s="82">
        <v>30</v>
      </c>
      <c r="E34" s="83">
        <v>2.1</v>
      </c>
      <c r="F34" s="58" t="s">
        <v>88</v>
      </c>
      <c r="G34" s="59" t="s">
        <v>88</v>
      </c>
      <c r="H34" s="119">
        <v>12</v>
      </c>
      <c r="I34" s="120">
        <v>1.79</v>
      </c>
      <c r="J34" s="121">
        <f t="shared" si="2"/>
        <v>87</v>
      </c>
      <c r="K34" s="99">
        <v>2.1</v>
      </c>
    </row>
    <row r="35" spans="1:11" s="5" customFormat="1" ht="17.100000000000001" customHeight="1">
      <c r="A35" s="7" t="s">
        <v>9</v>
      </c>
      <c r="B35" s="123">
        <v>49</v>
      </c>
      <c r="C35" s="124">
        <v>2.52</v>
      </c>
      <c r="D35" s="125">
        <v>37</v>
      </c>
      <c r="E35" s="246">
        <v>2.15</v>
      </c>
      <c r="F35" s="247"/>
      <c r="G35" s="248"/>
      <c r="H35" s="126">
        <v>3</v>
      </c>
      <c r="I35" s="127">
        <v>3.58</v>
      </c>
      <c r="J35" s="128">
        <f t="shared" si="2"/>
        <v>89</v>
      </c>
      <c r="K35" s="304">
        <v>2.4</v>
      </c>
    </row>
    <row r="36" spans="1:11" s="5" customFormat="1" ht="17.100000000000001" customHeight="1" thickBot="1">
      <c r="A36" s="29" t="s">
        <v>10</v>
      </c>
      <c r="B36" s="129">
        <f>SUM(B33:B35)</f>
        <v>120</v>
      </c>
      <c r="C36" s="130">
        <v>2.38</v>
      </c>
      <c r="D36" s="131">
        <f>SUM(D33:D35)</f>
        <v>83</v>
      </c>
      <c r="E36" s="130">
        <v>2.13</v>
      </c>
      <c r="F36" s="64" t="s">
        <v>88</v>
      </c>
      <c r="G36" s="132" t="s">
        <v>88</v>
      </c>
      <c r="H36" s="131">
        <f>SUM(H33:H35)</f>
        <v>40</v>
      </c>
      <c r="I36" s="133">
        <v>1.98</v>
      </c>
      <c r="J36" s="131">
        <f>SUM(J33:J35)</f>
        <v>243</v>
      </c>
      <c r="K36" s="214">
        <v>2.23</v>
      </c>
    </row>
    <row r="37" spans="1:11" s="5" customFormat="1" ht="17.100000000000001" customHeight="1">
      <c r="A37" s="19" t="s">
        <v>11</v>
      </c>
      <c r="B37" s="113"/>
      <c r="C37" s="70"/>
      <c r="D37" s="69"/>
      <c r="E37" s="70"/>
      <c r="F37" s="71"/>
      <c r="G37" s="72"/>
      <c r="H37" s="69"/>
      <c r="I37" s="230"/>
      <c r="J37" s="114"/>
      <c r="K37" s="231"/>
    </row>
    <row r="38" spans="1:11" s="5" customFormat="1" ht="17.100000000000001" customHeight="1">
      <c r="A38" s="41" t="s">
        <v>107</v>
      </c>
      <c r="B38" s="348">
        <v>1800</v>
      </c>
      <c r="C38" s="253">
        <v>2.33</v>
      </c>
      <c r="D38" s="138">
        <v>156</v>
      </c>
      <c r="E38" s="252">
        <v>2.77</v>
      </c>
      <c r="F38" s="141" t="s">
        <v>88</v>
      </c>
      <c r="G38" s="253" t="s">
        <v>88</v>
      </c>
      <c r="H38" s="138">
        <v>75</v>
      </c>
      <c r="I38" s="139">
        <v>1.79</v>
      </c>
      <c r="J38" s="349">
        <f t="shared" ref="J38:J63" si="3">SUM(B38,D38,F38,H38)</f>
        <v>2031</v>
      </c>
      <c r="K38" s="255">
        <v>2.35</v>
      </c>
    </row>
    <row r="39" spans="1:11" s="5" customFormat="1" ht="17.100000000000001" customHeight="1">
      <c r="A39" s="347" t="s">
        <v>108</v>
      </c>
      <c r="B39" s="333">
        <v>12</v>
      </c>
      <c r="C39" s="252">
        <v>1.87</v>
      </c>
      <c r="D39" s="141" t="s">
        <v>88</v>
      </c>
      <c r="E39" s="253" t="s">
        <v>88</v>
      </c>
      <c r="F39" s="141" t="s">
        <v>88</v>
      </c>
      <c r="G39" s="253" t="s">
        <v>88</v>
      </c>
      <c r="H39" s="138">
        <v>11</v>
      </c>
      <c r="I39" s="139">
        <v>2.2000000000000002</v>
      </c>
      <c r="J39" s="140">
        <f t="shared" si="3"/>
        <v>23</v>
      </c>
      <c r="K39" s="255">
        <v>2.02</v>
      </c>
    </row>
    <row r="40" spans="1:11" s="5" customFormat="1" ht="17.100000000000001" customHeight="1">
      <c r="A40" s="31" t="s">
        <v>109</v>
      </c>
      <c r="B40" s="141" t="s">
        <v>88</v>
      </c>
      <c r="C40" s="253" t="s">
        <v>88</v>
      </c>
      <c r="D40" s="141" t="s">
        <v>88</v>
      </c>
      <c r="E40" s="253" t="s">
        <v>88</v>
      </c>
      <c r="F40" s="141" t="s">
        <v>88</v>
      </c>
      <c r="G40" s="253" t="s">
        <v>88</v>
      </c>
      <c r="H40" s="159" t="s">
        <v>88</v>
      </c>
      <c r="I40" s="158" t="s">
        <v>88</v>
      </c>
      <c r="J40" s="141" t="s">
        <v>88</v>
      </c>
      <c r="K40" s="142" t="s">
        <v>88</v>
      </c>
    </row>
    <row r="41" spans="1:11" s="5" customFormat="1" ht="17.100000000000001" customHeight="1">
      <c r="A41" s="32" t="s">
        <v>110</v>
      </c>
      <c r="B41" s="293">
        <v>17</v>
      </c>
      <c r="C41" s="146">
        <v>2.23</v>
      </c>
      <c r="D41" s="141" t="s">
        <v>88</v>
      </c>
      <c r="E41" s="253" t="s">
        <v>88</v>
      </c>
      <c r="F41" s="141" t="s">
        <v>88</v>
      </c>
      <c r="G41" s="253" t="s">
        <v>88</v>
      </c>
      <c r="H41" s="145">
        <v>6</v>
      </c>
      <c r="I41" s="147">
        <v>2.0699999999999998</v>
      </c>
      <c r="J41" s="140">
        <f>SUM(B41,D41,F41,H41)</f>
        <v>23</v>
      </c>
      <c r="K41" s="216">
        <v>2.19</v>
      </c>
    </row>
    <row r="42" spans="1:11" s="5" customFormat="1" ht="17.100000000000001" customHeight="1">
      <c r="A42" s="32" t="s">
        <v>111</v>
      </c>
      <c r="B42" s="157" t="s">
        <v>88</v>
      </c>
      <c r="C42" s="160" t="s">
        <v>88</v>
      </c>
      <c r="D42" s="159" t="s">
        <v>88</v>
      </c>
      <c r="E42" s="160" t="s">
        <v>88</v>
      </c>
      <c r="F42" s="141" t="s">
        <v>88</v>
      </c>
      <c r="G42" s="253" t="s">
        <v>88</v>
      </c>
      <c r="H42" s="159" t="s">
        <v>88</v>
      </c>
      <c r="I42" s="158" t="s">
        <v>88</v>
      </c>
      <c r="J42" s="141" t="s">
        <v>88</v>
      </c>
      <c r="K42" s="142" t="s">
        <v>88</v>
      </c>
    </row>
    <row r="43" spans="1:11" s="5" customFormat="1" ht="17.100000000000001" customHeight="1">
      <c r="A43" s="32" t="s">
        <v>112</v>
      </c>
      <c r="B43" s="143">
        <v>9</v>
      </c>
      <c r="C43" s="146">
        <v>2.76</v>
      </c>
      <c r="D43" s="159" t="s">
        <v>88</v>
      </c>
      <c r="E43" s="160" t="s">
        <v>88</v>
      </c>
      <c r="F43" s="141" t="s">
        <v>88</v>
      </c>
      <c r="G43" s="253" t="s">
        <v>88</v>
      </c>
      <c r="H43" s="145">
        <v>5</v>
      </c>
      <c r="I43" s="147">
        <v>3.59</v>
      </c>
      <c r="J43" s="140">
        <f t="shared" si="3"/>
        <v>14</v>
      </c>
      <c r="K43" s="257">
        <v>3.05</v>
      </c>
    </row>
    <row r="44" spans="1:11" s="5" customFormat="1" ht="17.100000000000001" customHeight="1">
      <c r="A44" s="32" t="s">
        <v>113</v>
      </c>
      <c r="B44" s="143">
        <v>15</v>
      </c>
      <c r="C44" s="146">
        <v>2.64</v>
      </c>
      <c r="D44" s="159" t="s">
        <v>88</v>
      </c>
      <c r="E44" s="160" t="s">
        <v>88</v>
      </c>
      <c r="F44" s="141" t="s">
        <v>88</v>
      </c>
      <c r="G44" s="253" t="s">
        <v>88</v>
      </c>
      <c r="H44" s="145">
        <v>5</v>
      </c>
      <c r="I44" s="147">
        <v>3.43</v>
      </c>
      <c r="J44" s="140">
        <f t="shared" si="3"/>
        <v>20</v>
      </c>
      <c r="K44" s="257">
        <v>2.84</v>
      </c>
    </row>
    <row r="45" spans="1:11" s="5" customFormat="1" ht="17.100000000000001" customHeight="1">
      <c r="A45" s="32" t="s">
        <v>114</v>
      </c>
      <c r="B45" s="293">
        <v>10</v>
      </c>
      <c r="C45" s="146">
        <v>3.34</v>
      </c>
      <c r="D45" s="159" t="s">
        <v>88</v>
      </c>
      <c r="E45" s="160" t="s">
        <v>88</v>
      </c>
      <c r="F45" s="141" t="s">
        <v>88</v>
      </c>
      <c r="G45" s="253" t="s">
        <v>88</v>
      </c>
      <c r="H45" s="145">
        <v>9</v>
      </c>
      <c r="I45" s="147">
        <v>3.35</v>
      </c>
      <c r="J45" s="140">
        <f t="shared" si="3"/>
        <v>19</v>
      </c>
      <c r="K45" s="216">
        <v>3.34</v>
      </c>
    </row>
    <row r="46" spans="1:11" s="5" customFormat="1" ht="17.100000000000001" customHeight="1">
      <c r="A46" s="32" t="s">
        <v>115</v>
      </c>
      <c r="B46" s="143">
        <v>31</v>
      </c>
      <c r="C46" s="146">
        <v>2.88</v>
      </c>
      <c r="D46" s="159" t="s">
        <v>88</v>
      </c>
      <c r="E46" s="160" t="s">
        <v>88</v>
      </c>
      <c r="F46" s="141" t="s">
        <v>88</v>
      </c>
      <c r="G46" s="253" t="s">
        <v>88</v>
      </c>
      <c r="H46" s="145">
        <v>8</v>
      </c>
      <c r="I46" s="147">
        <v>3.39</v>
      </c>
      <c r="J46" s="140">
        <f t="shared" si="3"/>
        <v>39</v>
      </c>
      <c r="K46" s="329">
        <v>2.99</v>
      </c>
    </row>
    <row r="47" spans="1:11" s="5" customFormat="1" ht="17.100000000000001" customHeight="1">
      <c r="A47" s="32" t="s">
        <v>116</v>
      </c>
      <c r="B47" s="143">
        <v>6</v>
      </c>
      <c r="C47" s="146">
        <v>1.58</v>
      </c>
      <c r="D47" s="159" t="s">
        <v>88</v>
      </c>
      <c r="E47" s="160" t="s">
        <v>88</v>
      </c>
      <c r="F47" s="141" t="s">
        <v>88</v>
      </c>
      <c r="G47" s="253" t="s">
        <v>88</v>
      </c>
      <c r="H47" s="145">
        <v>7</v>
      </c>
      <c r="I47" s="147">
        <v>1.69</v>
      </c>
      <c r="J47" s="140">
        <f t="shared" si="3"/>
        <v>13</v>
      </c>
      <c r="K47" s="329">
        <v>1.64</v>
      </c>
    </row>
    <row r="48" spans="1:11" s="5" customFormat="1" ht="17.100000000000001" customHeight="1">
      <c r="A48" s="32" t="s">
        <v>117</v>
      </c>
      <c r="B48" s="143">
        <v>21</v>
      </c>
      <c r="C48" s="146">
        <v>2.61</v>
      </c>
      <c r="D48" s="159" t="s">
        <v>88</v>
      </c>
      <c r="E48" s="160" t="s">
        <v>88</v>
      </c>
      <c r="F48" s="141" t="s">
        <v>88</v>
      </c>
      <c r="G48" s="253" t="s">
        <v>88</v>
      </c>
      <c r="H48" s="145">
        <v>6</v>
      </c>
      <c r="I48" s="147">
        <v>2.52</v>
      </c>
      <c r="J48" s="140">
        <f t="shared" si="3"/>
        <v>27</v>
      </c>
      <c r="K48" s="306">
        <v>2.59</v>
      </c>
    </row>
    <row r="49" spans="1:11" s="5" customFormat="1" ht="17.100000000000001" customHeight="1">
      <c r="A49" s="32" t="s">
        <v>118</v>
      </c>
      <c r="B49" s="143">
        <v>23</v>
      </c>
      <c r="C49" s="146">
        <v>2.31</v>
      </c>
      <c r="D49" s="159" t="s">
        <v>88</v>
      </c>
      <c r="E49" s="160" t="s">
        <v>88</v>
      </c>
      <c r="F49" s="141" t="s">
        <v>88</v>
      </c>
      <c r="G49" s="253" t="s">
        <v>88</v>
      </c>
      <c r="H49" s="145">
        <v>4</v>
      </c>
      <c r="I49" s="147">
        <v>2.68</v>
      </c>
      <c r="J49" s="140">
        <f t="shared" si="3"/>
        <v>27</v>
      </c>
      <c r="K49" s="306">
        <v>2.36</v>
      </c>
    </row>
    <row r="50" spans="1:11" s="5" customFormat="1" ht="17.100000000000001" customHeight="1">
      <c r="A50" s="32" t="s">
        <v>119</v>
      </c>
      <c r="B50" s="143">
        <v>13</v>
      </c>
      <c r="C50" s="146">
        <v>3.25</v>
      </c>
      <c r="D50" s="159" t="s">
        <v>88</v>
      </c>
      <c r="E50" s="160" t="s">
        <v>88</v>
      </c>
      <c r="F50" s="141" t="s">
        <v>88</v>
      </c>
      <c r="G50" s="253" t="s">
        <v>88</v>
      </c>
      <c r="H50" s="145">
        <v>5</v>
      </c>
      <c r="I50" s="147">
        <v>3.83</v>
      </c>
      <c r="J50" s="140">
        <f t="shared" si="3"/>
        <v>18</v>
      </c>
      <c r="K50" s="306">
        <v>3.41</v>
      </c>
    </row>
    <row r="51" spans="1:11" s="5" customFormat="1" ht="17.100000000000001" customHeight="1">
      <c r="A51" s="32" t="s">
        <v>120</v>
      </c>
      <c r="B51" s="143">
        <v>30</v>
      </c>
      <c r="C51" s="146">
        <v>2.98</v>
      </c>
      <c r="D51" s="159" t="s">
        <v>88</v>
      </c>
      <c r="E51" s="160" t="s">
        <v>88</v>
      </c>
      <c r="F51" s="141" t="s">
        <v>88</v>
      </c>
      <c r="G51" s="253" t="s">
        <v>88</v>
      </c>
      <c r="H51" s="145">
        <v>8</v>
      </c>
      <c r="I51" s="147">
        <v>2.52</v>
      </c>
      <c r="J51" s="140">
        <f t="shared" si="3"/>
        <v>38</v>
      </c>
      <c r="K51" s="329">
        <v>2.88</v>
      </c>
    </row>
    <row r="52" spans="1:11" s="5" customFormat="1" ht="17.100000000000001" customHeight="1">
      <c r="A52" s="33" t="s">
        <v>121</v>
      </c>
      <c r="B52" s="159" t="s">
        <v>88</v>
      </c>
      <c r="C52" s="160" t="s">
        <v>88</v>
      </c>
      <c r="D52" s="159" t="s">
        <v>88</v>
      </c>
      <c r="E52" s="160" t="s">
        <v>88</v>
      </c>
      <c r="F52" s="141" t="s">
        <v>88</v>
      </c>
      <c r="G52" s="253" t="s">
        <v>88</v>
      </c>
      <c r="H52" s="141" t="s">
        <v>88</v>
      </c>
      <c r="I52" s="350" t="s">
        <v>88</v>
      </c>
      <c r="J52" s="141" t="s">
        <v>88</v>
      </c>
      <c r="K52" s="142" t="s">
        <v>88</v>
      </c>
    </row>
    <row r="53" spans="1:11" s="5" customFormat="1" ht="17.100000000000001" customHeight="1">
      <c r="A53" s="32" t="s">
        <v>122</v>
      </c>
      <c r="B53" s="143">
        <v>17</v>
      </c>
      <c r="C53" s="146">
        <v>2.41</v>
      </c>
      <c r="D53" s="159" t="s">
        <v>88</v>
      </c>
      <c r="E53" s="160" t="s">
        <v>88</v>
      </c>
      <c r="F53" s="141" t="s">
        <v>88</v>
      </c>
      <c r="G53" s="253" t="s">
        <v>88</v>
      </c>
      <c r="H53" s="145">
        <v>1</v>
      </c>
      <c r="I53" s="147">
        <v>3.32</v>
      </c>
      <c r="J53" s="140">
        <f t="shared" si="3"/>
        <v>18</v>
      </c>
      <c r="K53" s="306">
        <v>2.46</v>
      </c>
    </row>
    <row r="54" spans="1:11" s="5" customFormat="1" ht="17.100000000000001" customHeight="1">
      <c r="A54" s="32" t="s">
        <v>123</v>
      </c>
      <c r="B54" s="143">
        <v>4</v>
      </c>
      <c r="C54" s="146">
        <v>1.96</v>
      </c>
      <c r="D54" s="159" t="s">
        <v>88</v>
      </c>
      <c r="E54" s="160" t="s">
        <v>88</v>
      </c>
      <c r="F54" s="141" t="s">
        <v>88</v>
      </c>
      <c r="G54" s="253" t="s">
        <v>88</v>
      </c>
      <c r="H54" s="145">
        <v>3</v>
      </c>
      <c r="I54" s="147">
        <v>3.69</v>
      </c>
      <c r="J54" s="140">
        <f t="shared" si="3"/>
        <v>7</v>
      </c>
      <c r="K54" s="306">
        <v>2.7</v>
      </c>
    </row>
    <row r="55" spans="1:11" s="5" customFormat="1" ht="17.100000000000001" customHeight="1">
      <c r="A55" s="32" t="s">
        <v>124</v>
      </c>
      <c r="B55" s="143">
        <v>7</v>
      </c>
      <c r="C55" s="146">
        <v>2.73</v>
      </c>
      <c r="D55" s="159" t="s">
        <v>88</v>
      </c>
      <c r="E55" s="160" t="s">
        <v>88</v>
      </c>
      <c r="F55" s="141" t="s">
        <v>88</v>
      </c>
      <c r="G55" s="253" t="s">
        <v>88</v>
      </c>
      <c r="H55" s="145">
        <v>3</v>
      </c>
      <c r="I55" s="147">
        <v>3.86</v>
      </c>
      <c r="J55" s="140">
        <f t="shared" si="3"/>
        <v>10</v>
      </c>
      <c r="K55" s="306">
        <v>3.07</v>
      </c>
    </row>
    <row r="56" spans="1:11" s="5" customFormat="1" ht="17.100000000000001" customHeight="1">
      <c r="A56" s="32" t="s">
        <v>125</v>
      </c>
      <c r="B56" s="143">
        <v>21</v>
      </c>
      <c r="C56" s="146">
        <v>2.31</v>
      </c>
      <c r="D56" s="159" t="s">
        <v>88</v>
      </c>
      <c r="E56" s="160" t="s">
        <v>88</v>
      </c>
      <c r="F56" s="141" t="s">
        <v>88</v>
      </c>
      <c r="G56" s="253" t="s">
        <v>88</v>
      </c>
      <c r="H56" s="145">
        <v>2</v>
      </c>
      <c r="I56" s="147">
        <v>3.36</v>
      </c>
      <c r="J56" s="140">
        <f t="shared" si="3"/>
        <v>23</v>
      </c>
      <c r="K56" s="306">
        <v>2.4</v>
      </c>
    </row>
    <row r="57" spans="1:11" s="5" customFormat="1" ht="17.100000000000001" customHeight="1">
      <c r="A57" s="32" t="s">
        <v>126</v>
      </c>
      <c r="B57" s="157" t="s">
        <v>88</v>
      </c>
      <c r="C57" s="160" t="s">
        <v>88</v>
      </c>
      <c r="D57" s="159" t="s">
        <v>88</v>
      </c>
      <c r="E57" s="160" t="s">
        <v>88</v>
      </c>
      <c r="F57" s="141" t="s">
        <v>88</v>
      </c>
      <c r="G57" s="253" t="s">
        <v>88</v>
      </c>
      <c r="H57" s="159" t="s">
        <v>88</v>
      </c>
      <c r="I57" s="158" t="s">
        <v>88</v>
      </c>
      <c r="J57" s="141" t="s">
        <v>88</v>
      </c>
      <c r="K57" s="142" t="s">
        <v>88</v>
      </c>
    </row>
    <row r="58" spans="1:11" s="5" customFormat="1" ht="17.100000000000001" customHeight="1">
      <c r="A58" s="35" t="s">
        <v>127</v>
      </c>
      <c r="B58" s="157" t="s">
        <v>88</v>
      </c>
      <c r="C58" s="160" t="s">
        <v>88</v>
      </c>
      <c r="D58" s="159" t="s">
        <v>88</v>
      </c>
      <c r="E58" s="160" t="s">
        <v>88</v>
      </c>
      <c r="F58" s="141" t="s">
        <v>88</v>
      </c>
      <c r="G58" s="253" t="s">
        <v>88</v>
      </c>
      <c r="H58" s="159" t="s">
        <v>88</v>
      </c>
      <c r="I58" s="158" t="s">
        <v>88</v>
      </c>
      <c r="J58" s="141" t="s">
        <v>88</v>
      </c>
      <c r="K58" s="142" t="s">
        <v>88</v>
      </c>
    </row>
    <row r="59" spans="1:11" s="5" customFormat="1" ht="17.100000000000001" customHeight="1">
      <c r="A59" s="18" t="s">
        <v>128</v>
      </c>
      <c r="B59" s="97">
        <v>17</v>
      </c>
      <c r="C59" s="83">
        <v>2.61</v>
      </c>
      <c r="D59" s="159" t="s">
        <v>88</v>
      </c>
      <c r="E59" s="160" t="s">
        <v>88</v>
      </c>
      <c r="F59" s="141" t="s">
        <v>88</v>
      </c>
      <c r="G59" s="253" t="s">
        <v>88</v>
      </c>
      <c r="H59" s="82">
        <v>2</v>
      </c>
      <c r="I59" s="85">
        <v>3.92</v>
      </c>
      <c r="J59" s="140">
        <f t="shared" si="3"/>
        <v>19</v>
      </c>
      <c r="K59" s="99">
        <v>2.75</v>
      </c>
    </row>
    <row r="60" spans="1:11" s="5" customFormat="1" ht="17.100000000000001" customHeight="1">
      <c r="A60" s="332" t="s">
        <v>129</v>
      </c>
      <c r="B60" s="97">
        <v>18</v>
      </c>
      <c r="C60" s="83">
        <v>3.35</v>
      </c>
      <c r="D60" s="159" t="s">
        <v>88</v>
      </c>
      <c r="E60" s="160" t="s">
        <v>88</v>
      </c>
      <c r="F60" s="141" t="s">
        <v>88</v>
      </c>
      <c r="G60" s="253" t="s">
        <v>88</v>
      </c>
      <c r="H60" s="82">
        <v>4</v>
      </c>
      <c r="I60" s="85">
        <v>3.83</v>
      </c>
      <c r="J60" s="140">
        <f t="shared" si="3"/>
        <v>22</v>
      </c>
      <c r="K60" s="99">
        <v>3.44</v>
      </c>
    </row>
    <row r="61" spans="1:11" s="5" customFormat="1" ht="17.100000000000001" customHeight="1">
      <c r="A61" s="10" t="s">
        <v>130</v>
      </c>
      <c r="B61" s="97">
        <v>15</v>
      </c>
      <c r="C61" s="83">
        <v>2.46</v>
      </c>
      <c r="D61" s="159" t="s">
        <v>88</v>
      </c>
      <c r="E61" s="160" t="s">
        <v>88</v>
      </c>
      <c r="F61" s="141" t="s">
        <v>88</v>
      </c>
      <c r="G61" s="253" t="s">
        <v>88</v>
      </c>
      <c r="H61" s="82">
        <v>4</v>
      </c>
      <c r="I61" s="85">
        <v>3.58</v>
      </c>
      <c r="J61" s="140">
        <f t="shared" si="3"/>
        <v>19</v>
      </c>
      <c r="K61" s="99">
        <v>2.7</v>
      </c>
    </row>
    <row r="62" spans="1:11" s="5" customFormat="1" ht="17.100000000000001" customHeight="1">
      <c r="A62" s="9" t="s">
        <v>131</v>
      </c>
      <c r="B62" s="97">
        <v>6</v>
      </c>
      <c r="C62" s="83">
        <v>3.59</v>
      </c>
      <c r="D62" s="159" t="s">
        <v>88</v>
      </c>
      <c r="E62" s="160" t="s">
        <v>88</v>
      </c>
      <c r="F62" s="141" t="s">
        <v>88</v>
      </c>
      <c r="G62" s="253" t="s">
        <v>88</v>
      </c>
      <c r="H62" s="82">
        <v>9</v>
      </c>
      <c r="I62" s="85">
        <v>3.13</v>
      </c>
      <c r="J62" s="140">
        <f t="shared" si="3"/>
        <v>15</v>
      </c>
      <c r="K62" s="237">
        <v>3.32</v>
      </c>
    </row>
    <row r="63" spans="1:11" s="5" customFormat="1" ht="17.100000000000001" customHeight="1">
      <c r="A63" s="8" t="s">
        <v>132</v>
      </c>
      <c r="B63" s="97">
        <v>11</v>
      </c>
      <c r="C63" s="83">
        <v>1.6</v>
      </c>
      <c r="D63" s="159" t="s">
        <v>88</v>
      </c>
      <c r="E63" s="160" t="s">
        <v>88</v>
      </c>
      <c r="F63" s="141" t="s">
        <v>88</v>
      </c>
      <c r="G63" s="253" t="s">
        <v>88</v>
      </c>
      <c r="H63" s="82">
        <v>5</v>
      </c>
      <c r="I63" s="85">
        <v>1.84</v>
      </c>
      <c r="J63" s="140">
        <f t="shared" si="3"/>
        <v>16</v>
      </c>
      <c r="K63" s="237">
        <v>1.68</v>
      </c>
    </row>
    <row r="64" spans="1:11" s="5" customFormat="1" ht="17.100000000000001" customHeight="1">
      <c r="A64" s="32" t="s">
        <v>133</v>
      </c>
      <c r="B64" s="84" t="s">
        <v>88</v>
      </c>
      <c r="C64" s="81" t="s">
        <v>88</v>
      </c>
      <c r="D64" s="84" t="s">
        <v>88</v>
      </c>
      <c r="E64" s="81" t="s">
        <v>88</v>
      </c>
      <c r="F64" s="145">
        <v>176</v>
      </c>
      <c r="G64" s="144">
        <v>1.82</v>
      </c>
      <c r="H64" s="141" t="s">
        <v>88</v>
      </c>
      <c r="I64" s="350" t="s">
        <v>88</v>
      </c>
      <c r="J64" s="140">
        <f>SUM(B64,D64,F64,H64)</f>
        <v>176</v>
      </c>
      <c r="K64" s="257">
        <v>1.82</v>
      </c>
    </row>
    <row r="65" spans="1:11" s="5" customFormat="1" ht="17.100000000000001" customHeight="1">
      <c r="A65" s="328" t="s">
        <v>134</v>
      </c>
      <c r="B65" s="97">
        <v>1</v>
      </c>
      <c r="C65" s="83">
        <v>1.75</v>
      </c>
      <c r="D65" s="141" t="s">
        <v>88</v>
      </c>
      <c r="E65" s="253" t="s">
        <v>88</v>
      </c>
      <c r="F65" s="141" t="s">
        <v>88</v>
      </c>
      <c r="G65" s="253" t="s">
        <v>88</v>
      </c>
      <c r="H65" s="141" t="s">
        <v>88</v>
      </c>
      <c r="I65" s="350" t="s">
        <v>88</v>
      </c>
      <c r="J65" s="336">
        <f t="shared" ref="J65" si="4">SUM(B65,D65,F65,H65)</f>
        <v>1</v>
      </c>
      <c r="K65" s="337">
        <v>1.75</v>
      </c>
    </row>
    <row r="66" spans="1:11" s="5" customFormat="1" ht="17.100000000000001" customHeight="1">
      <c r="A66" s="36" t="s">
        <v>135</v>
      </c>
      <c r="B66" s="261" t="s">
        <v>88</v>
      </c>
      <c r="C66" s="262" t="s">
        <v>88</v>
      </c>
      <c r="D66" s="261" t="s">
        <v>88</v>
      </c>
      <c r="E66" s="262" t="s">
        <v>88</v>
      </c>
      <c r="F66" s="141" t="s">
        <v>88</v>
      </c>
      <c r="G66" s="253" t="s">
        <v>88</v>
      </c>
      <c r="H66" s="261" t="s">
        <v>88</v>
      </c>
      <c r="I66" s="351" t="s">
        <v>88</v>
      </c>
      <c r="J66" s="334" t="s">
        <v>88</v>
      </c>
      <c r="K66" s="335" t="s">
        <v>88</v>
      </c>
    </row>
    <row r="67" spans="1:11" s="5" customFormat="1" ht="17.100000000000001" customHeight="1" thickBot="1">
      <c r="A67" s="12" t="s">
        <v>13</v>
      </c>
      <c r="B67" s="149">
        <f>SUM(B38:B66)</f>
        <v>2104</v>
      </c>
      <c r="C67" s="112">
        <v>2.38</v>
      </c>
      <c r="D67" s="149">
        <f>SUM(D38:D66)</f>
        <v>156</v>
      </c>
      <c r="E67" s="112">
        <v>2.77</v>
      </c>
      <c r="F67" s="149">
        <f>SUM(F38:F66)</f>
        <v>176</v>
      </c>
      <c r="G67" s="112">
        <v>1.82</v>
      </c>
      <c r="H67" s="149">
        <f>SUM(H38:H66)</f>
        <v>182</v>
      </c>
      <c r="I67" s="112">
        <v>2.46</v>
      </c>
      <c r="J67" s="149">
        <f>SUM(J38:J66)</f>
        <v>2618</v>
      </c>
      <c r="K67" s="243">
        <v>2.37</v>
      </c>
    </row>
    <row r="68" spans="1:11" s="5" customFormat="1" ht="17.100000000000001" customHeight="1">
      <c r="A68" s="6" t="s">
        <v>14</v>
      </c>
      <c r="B68" s="150"/>
      <c r="C68" s="151"/>
      <c r="D68" s="152"/>
      <c r="E68" s="151"/>
      <c r="F68" s="153"/>
      <c r="G68" s="154"/>
      <c r="H68" s="152"/>
      <c r="I68" s="263"/>
      <c r="J68" s="156"/>
      <c r="K68" s="264"/>
    </row>
    <row r="69" spans="1:11" s="5" customFormat="1" ht="17.100000000000001" customHeight="1">
      <c r="A69" s="356" t="s">
        <v>144</v>
      </c>
      <c r="B69" s="338">
        <v>127</v>
      </c>
      <c r="C69" s="339">
        <v>2.42</v>
      </c>
      <c r="D69" s="340">
        <v>62</v>
      </c>
      <c r="E69" s="341">
        <v>2.19</v>
      </c>
      <c r="F69" s="340" t="s">
        <v>88</v>
      </c>
      <c r="G69" s="341" t="s">
        <v>88</v>
      </c>
      <c r="H69" s="326">
        <v>4</v>
      </c>
      <c r="I69" s="327">
        <v>1.72</v>
      </c>
      <c r="J69" s="140">
        <f t="shared" ref="J69:J72" si="5">SUM(B69,D69,F69,H69)</f>
        <v>193</v>
      </c>
      <c r="K69" s="210">
        <v>2.33</v>
      </c>
    </row>
    <row r="70" spans="1:11" s="5" customFormat="1" ht="17.100000000000001" customHeight="1">
      <c r="A70" s="7" t="s">
        <v>141</v>
      </c>
      <c r="B70" s="338" t="s">
        <v>88</v>
      </c>
      <c r="C70" s="339" t="s">
        <v>88</v>
      </c>
      <c r="D70" s="340" t="s">
        <v>88</v>
      </c>
      <c r="E70" s="341" t="s">
        <v>88</v>
      </c>
      <c r="F70" s="161">
        <v>90</v>
      </c>
      <c r="G70" s="354">
        <v>3.6</v>
      </c>
      <c r="H70" s="326">
        <v>1</v>
      </c>
      <c r="I70" s="327">
        <v>3.94</v>
      </c>
      <c r="J70" s="140">
        <f t="shared" si="5"/>
        <v>91</v>
      </c>
      <c r="K70" s="210">
        <v>3.6</v>
      </c>
    </row>
    <row r="71" spans="1:11" s="5" customFormat="1" ht="17.100000000000001" customHeight="1">
      <c r="A71" s="8" t="s">
        <v>142</v>
      </c>
      <c r="B71" s="338" t="s">
        <v>88</v>
      </c>
      <c r="C71" s="339" t="s">
        <v>88</v>
      </c>
      <c r="D71" s="340" t="s">
        <v>88</v>
      </c>
      <c r="E71" s="341" t="s">
        <v>88</v>
      </c>
      <c r="F71" s="159" t="s">
        <v>88</v>
      </c>
      <c r="G71" s="160" t="s">
        <v>88</v>
      </c>
      <c r="H71" s="326">
        <v>6</v>
      </c>
      <c r="I71" s="327">
        <v>2.97</v>
      </c>
      <c r="J71" s="140">
        <f t="shared" si="5"/>
        <v>6</v>
      </c>
      <c r="K71" s="219">
        <v>2.97</v>
      </c>
    </row>
    <row r="72" spans="1:11" s="5" customFormat="1" ht="17.100000000000001" customHeight="1">
      <c r="A72" s="9" t="s">
        <v>143</v>
      </c>
      <c r="B72" s="159" t="s">
        <v>88</v>
      </c>
      <c r="C72" s="160" t="s">
        <v>88</v>
      </c>
      <c r="D72" s="159" t="s">
        <v>88</v>
      </c>
      <c r="E72" s="160" t="s">
        <v>88</v>
      </c>
      <c r="F72" s="159" t="s">
        <v>88</v>
      </c>
      <c r="G72" s="160" t="s">
        <v>88</v>
      </c>
      <c r="H72" s="126">
        <v>5</v>
      </c>
      <c r="I72" s="268">
        <v>2.76</v>
      </c>
      <c r="J72" s="140">
        <f t="shared" si="5"/>
        <v>5</v>
      </c>
      <c r="K72" s="213">
        <v>2.76</v>
      </c>
    </row>
    <row r="73" spans="1:11" s="5" customFormat="1" ht="17.100000000000001" customHeight="1" thickBot="1">
      <c r="A73" s="12" t="s">
        <v>18</v>
      </c>
      <c r="B73" s="109">
        <f>SUM(B69:B72)</f>
        <v>127</v>
      </c>
      <c r="C73" s="166">
        <v>2.42</v>
      </c>
      <c r="D73" s="111">
        <f>SUM(D69:D72)</f>
        <v>62</v>
      </c>
      <c r="E73" s="166">
        <v>2.19</v>
      </c>
      <c r="F73" s="167">
        <f>SUM(F69:F72)</f>
        <v>90</v>
      </c>
      <c r="G73" s="355">
        <v>3.6</v>
      </c>
      <c r="H73" s="111">
        <f>SUM(H69:H72)</f>
        <v>16</v>
      </c>
      <c r="I73" s="166">
        <v>2.65</v>
      </c>
      <c r="J73" s="111">
        <f>SUM(J69:J72)</f>
        <v>295</v>
      </c>
      <c r="K73" s="243">
        <v>2.74</v>
      </c>
    </row>
    <row r="74" spans="1:11" s="5" customFormat="1" ht="17.100000000000001" customHeight="1">
      <c r="A74" s="6" t="s">
        <v>19</v>
      </c>
      <c r="B74" s="172"/>
      <c r="C74" s="184"/>
      <c r="D74" s="172"/>
      <c r="E74" s="184"/>
      <c r="F74" s="171"/>
      <c r="G74" s="170"/>
      <c r="H74" s="172"/>
      <c r="I74" s="271"/>
      <c r="J74" s="174"/>
      <c r="K74" s="272"/>
    </row>
    <row r="75" spans="1:11" s="5" customFormat="1" ht="17.100000000000001" customHeight="1">
      <c r="A75" s="11" t="s">
        <v>20</v>
      </c>
      <c r="B75" s="178" t="s">
        <v>88</v>
      </c>
      <c r="C75" s="179" t="s">
        <v>88</v>
      </c>
      <c r="D75" s="178">
        <v>6</v>
      </c>
      <c r="E75" s="179">
        <v>2.58</v>
      </c>
      <c r="F75" s="273">
        <v>67</v>
      </c>
      <c r="G75" s="274">
        <v>2.81</v>
      </c>
      <c r="H75" s="326">
        <v>3</v>
      </c>
      <c r="I75" s="327">
        <v>3.63</v>
      </c>
      <c r="J75" s="140">
        <f t="shared" ref="J75" si="6">SUM(B75,D75,F75,H75)</f>
        <v>76</v>
      </c>
      <c r="K75" s="275">
        <v>2.82</v>
      </c>
    </row>
    <row r="76" spans="1:11" s="5" customFormat="1" ht="20.25" customHeight="1" thickBot="1">
      <c r="A76" s="12" t="s">
        <v>21</v>
      </c>
      <c r="B76" s="183" t="s">
        <v>88</v>
      </c>
      <c r="C76" s="65" t="s">
        <v>88</v>
      </c>
      <c r="D76" s="64">
        <f>SUM(D75)</f>
        <v>6</v>
      </c>
      <c r="E76" s="276">
        <v>2.58</v>
      </c>
      <c r="F76" s="64">
        <f>SUM(F75)</f>
        <v>67</v>
      </c>
      <c r="G76" s="276">
        <v>2.81</v>
      </c>
      <c r="H76" s="64">
        <f>SUM(H75)</f>
        <v>3</v>
      </c>
      <c r="I76" s="276">
        <v>3.63</v>
      </c>
      <c r="J76" s="64">
        <f>SUM(J75)</f>
        <v>76</v>
      </c>
      <c r="K76" s="212">
        <v>2.82</v>
      </c>
    </row>
    <row r="77" spans="1:11" s="5" customFormat="1" ht="20.25" customHeight="1">
      <c r="A77" s="6" t="s">
        <v>23</v>
      </c>
      <c r="B77" s="172"/>
      <c r="C77" s="184"/>
      <c r="D77" s="172"/>
      <c r="E77" s="184"/>
      <c r="F77" s="171"/>
      <c r="G77" s="170"/>
      <c r="H77" s="172"/>
      <c r="I77" s="271"/>
      <c r="J77" s="174"/>
      <c r="K77" s="272"/>
    </row>
    <row r="78" spans="1:11" s="5" customFormat="1" ht="20.25" customHeight="1">
      <c r="A78" s="11" t="s">
        <v>24</v>
      </c>
      <c r="B78" s="188" t="s">
        <v>88</v>
      </c>
      <c r="C78" s="187" t="s">
        <v>88</v>
      </c>
      <c r="D78" s="188" t="s">
        <v>88</v>
      </c>
      <c r="E78" s="187" t="s">
        <v>88</v>
      </c>
      <c r="F78" s="188">
        <v>41</v>
      </c>
      <c r="G78" s="187">
        <v>3.41</v>
      </c>
      <c r="H78" s="188">
        <v>1</v>
      </c>
      <c r="I78" s="187">
        <v>3.94</v>
      </c>
      <c r="J78" s="344">
        <f>SUM(B78,D78,F78,H78)</f>
        <v>42</v>
      </c>
      <c r="K78" s="277">
        <v>3.42</v>
      </c>
    </row>
    <row r="79" spans="1:11" s="5" customFormat="1" ht="20.25" customHeight="1">
      <c r="A79" s="17" t="s">
        <v>25</v>
      </c>
      <c r="B79" s="193" t="s">
        <v>88</v>
      </c>
      <c r="C79" s="192" t="s">
        <v>88</v>
      </c>
      <c r="D79" s="193" t="s">
        <v>88</v>
      </c>
      <c r="E79" s="192" t="s">
        <v>88</v>
      </c>
      <c r="F79" s="342">
        <f>SUM(F78)</f>
        <v>41</v>
      </c>
      <c r="G79" s="192">
        <v>3.41</v>
      </c>
      <c r="H79" s="342">
        <f>SUM(H78)</f>
        <v>1</v>
      </c>
      <c r="I79" s="192">
        <v>3.94</v>
      </c>
      <c r="J79" s="342">
        <f>SUM(J78)</f>
        <v>42</v>
      </c>
      <c r="K79" s="278">
        <v>3.42</v>
      </c>
    </row>
    <row r="80" spans="1:11" s="5" customFormat="1" ht="20.25" customHeight="1" thickBot="1">
      <c r="A80" s="12" t="s">
        <v>22</v>
      </c>
      <c r="B80" s="196">
        <f>SUM(B16,B31,B36,B67,B73,B76,B79)</f>
        <v>2605</v>
      </c>
      <c r="C80" s="63">
        <v>2.38</v>
      </c>
      <c r="D80" s="196">
        <f>SUM(D16,D31,D36,D67,D73,D76,D79)</f>
        <v>378</v>
      </c>
      <c r="E80" s="343">
        <v>2.5</v>
      </c>
      <c r="F80" s="279">
        <f>SUM(F16,F31,F36,F67,F73,F76,F79)</f>
        <v>391</v>
      </c>
      <c r="G80" s="200">
        <v>2.65</v>
      </c>
      <c r="H80" s="196">
        <f>SUM(H16,H31,H36,H67,H73,H76,H79)</f>
        <v>289</v>
      </c>
      <c r="I80" s="343">
        <v>2.44</v>
      </c>
      <c r="J80" s="196">
        <f>SUM(J16,J31,J36,J67,J73,J76,J79)</f>
        <v>3663</v>
      </c>
      <c r="K80" s="229">
        <v>2.4300000000000002</v>
      </c>
    </row>
    <row r="81" spans="1:11" s="45" customFormat="1" ht="21.95" customHeight="1">
      <c r="A81" s="43" t="s">
        <v>81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</row>
    <row r="82" spans="1:11" s="45" customFormat="1" ht="21.95" customHeight="1">
      <c r="A82" s="43" t="s">
        <v>105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</row>
    <row r="83" spans="1:11" s="44" customFormat="1" ht="21.95" customHeight="1">
      <c r="A83" s="43" t="s">
        <v>73</v>
      </c>
    </row>
    <row r="84" spans="1:11" s="44" customFormat="1" ht="21.95" customHeight="1">
      <c r="A84" s="43" t="s">
        <v>74</v>
      </c>
    </row>
    <row r="85" spans="1:11" s="44" customFormat="1" ht="21.95" customHeight="1">
      <c r="A85" s="46" t="s">
        <v>75</v>
      </c>
    </row>
    <row r="86" spans="1:11" s="44" customFormat="1" ht="21.95" customHeight="1">
      <c r="A86" s="46" t="s">
        <v>106</v>
      </c>
    </row>
    <row r="87" spans="1:11" s="44" customFormat="1" ht="21.95" customHeight="1">
      <c r="A87" s="47" t="s">
        <v>77</v>
      </c>
      <c r="H87" s="47" t="s">
        <v>146</v>
      </c>
      <c r="I87" s="47"/>
    </row>
    <row r="88" spans="1:11" ht="21.95" customHeight="1"/>
  </sheetData>
  <mergeCells count="7">
    <mergeCell ref="A3:A5"/>
    <mergeCell ref="B3:K3"/>
    <mergeCell ref="B4:C4"/>
    <mergeCell ref="D4:E4"/>
    <mergeCell ref="F4:G4"/>
    <mergeCell ref="H4:I4"/>
    <mergeCell ref="J4:K4"/>
  </mergeCells>
  <printOptions horizontalCentered="1"/>
  <pageMargins left="0.15748031496062992" right="0.15748031496062992" top="0.59055118110236227" bottom="0.35433070866141736" header="0.15748031496062992" footer="0.15748031496062992"/>
  <pageSetup paperSize="9" scale="65" orientation="portrait" r:id="rId1"/>
  <headerFooter>
    <oddFooter>&amp;L&amp;"TH SarabunPSK,Regular"&amp;8&amp;K00+000&amp;Z&amp;F&amp;R&amp;"TH SarabunPSK,Regular"&amp;16&amp;K00+000&amp;P</oddFooter>
  </headerFooter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c1-4-1 รุ่น54- (ภาค2-59)</vt:lpstr>
      <vt:lpstr>c1-4-1 รุ่น55-(ภาค2-59)</vt:lpstr>
      <vt:lpstr>c1-4-1 รุ่น56 (ภาค2-59)</vt:lpstr>
      <vt:lpstr>c1-4-1 รุ่น57 (5ก.ค.60)</vt:lpstr>
      <vt:lpstr>c1-4-1 รุ่น58 (5ก.ค.60)</vt:lpstr>
      <vt:lpstr>c1-4-1 รุ่น59 (5ก.ค.60)</vt:lpstr>
      <vt:lpstr>'c1-4-1 รุ่น54- (ภาค2-59)'!Print_Area</vt:lpstr>
      <vt:lpstr>'c1-4-1 รุ่น55-(ภาค2-59)'!Print_Area</vt:lpstr>
      <vt:lpstr>'c1-4-1 รุ่น56 (ภาค2-59)'!Print_Area</vt:lpstr>
      <vt:lpstr>'c1-4-1 รุ่น57 (5ก.ค.60)'!Print_Area</vt:lpstr>
      <vt:lpstr>'c1-4-1 รุ่น58 (5ก.ค.60)'!Print_Area</vt:lpstr>
      <vt:lpstr>'c1-4-1 รุ่น59 (5ก.ค.60)'!Print_Area</vt:lpstr>
      <vt:lpstr>'c1-4-1 รุ่น54- (ภาค2-59)'!Print_Titles</vt:lpstr>
      <vt:lpstr>'c1-4-1 รุ่น55-(ภาค2-59)'!Print_Titles</vt:lpstr>
      <vt:lpstr>'c1-4-1 รุ่น56 (ภาค2-59)'!Print_Titles</vt:lpstr>
      <vt:lpstr>'c1-4-1 รุ่น57 (5ก.ค.60)'!Print_Titles</vt:lpstr>
      <vt:lpstr>'c1-4-1 รุ่น58 (5ก.ค.60)'!Print_Titles</vt:lpstr>
      <vt:lpstr>'c1-4-1 รุ่น59 (5ก.ค.60)'!Print_Titles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CCS</cp:lastModifiedBy>
  <cp:lastPrinted>2017-07-06T08:57:00Z</cp:lastPrinted>
  <dcterms:created xsi:type="dcterms:W3CDTF">2016-04-06T13:08:10Z</dcterms:created>
  <dcterms:modified xsi:type="dcterms:W3CDTF">2017-07-19T02:57:10Z</dcterms:modified>
</cp:coreProperties>
</file>