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Serv\www\qa\IQA2559\data-QA59\curriculum\AUN-QA-8\"/>
    </mc:Choice>
  </mc:AlternateContent>
  <bookViews>
    <workbookView xWindow="0" yWindow="0" windowWidth="28800" windowHeight="11295" tabRatio="709" activeTab="5"/>
  </bookViews>
  <sheets>
    <sheet name="c1-4-1 รุ่น54 (ภาค3-59)" sheetId="16" r:id="rId1"/>
    <sheet name="c1-4-1 รุ่น55 (ภาค3-59)" sheetId="17" r:id="rId2"/>
    <sheet name="c1-4-1 รุ่น56 (ภาค3-59)" sheetId="18" r:id="rId3"/>
    <sheet name="c1-4-1 รุ่น57 (ภาค3-59)" sheetId="14" r:id="rId4"/>
    <sheet name="c1-4-1 รุ่น58 (ภาค3-59)" sheetId="15" r:id="rId5"/>
    <sheet name="c1-4-1 รุ่น59 (ภาค3-59)" sheetId="13" r:id="rId6"/>
  </sheets>
  <definedNames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_xlnm.Print_Area" localSheetId="0">'c1-4-1 รุ่น54 (ภาค3-59)'!$A$1:$L$78</definedName>
    <definedName name="_xlnm.Print_Area" localSheetId="1">'c1-4-1 รุ่น55 (ภาค3-59)'!$A$1:$K$78</definedName>
    <definedName name="_xlnm.Print_Area" localSheetId="2">'c1-4-1 รุ่น56 (ภาค3-59)'!$A$1:$K$80</definedName>
    <definedName name="_xlnm.Print_Area" localSheetId="3">'c1-4-1 รุ่น57 (ภาค3-59)'!$A$1:$K$80</definedName>
    <definedName name="_xlnm.Print_Area" localSheetId="4">'c1-4-1 รุ่น58 (ภาค3-59)'!$A$1:$K$82</definedName>
    <definedName name="_xlnm.Print_Area" localSheetId="5">'c1-4-1 รุ่น59 (ภาค3-59)'!$A$1:$L$86</definedName>
    <definedName name="_xlnm.Print_Titles" localSheetId="0">'c1-4-1 รุ่น54 (ภาค3-59)'!$2:$4</definedName>
    <definedName name="_xlnm.Print_Titles" localSheetId="1">'c1-4-1 รุ่น55 (ภาค3-59)'!$2:$4</definedName>
    <definedName name="_xlnm.Print_Titles" localSheetId="2">'c1-4-1 รุ่น56 (ภาค3-59)'!$2:$4</definedName>
    <definedName name="_xlnm.Print_Titles" localSheetId="3">'c1-4-1 รุ่น57 (ภาค3-59)'!$2:$4</definedName>
    <definedName name="_xlnm.Print_Titles" localSheetId="4">'c1-4-1 รุ่น58 (ภาค3-59)'!$2:$4</definedName>
    <definedName name="_xlnm.Print_Titles" localSheetId="5">'c1-4-1 รุ่น59 (ภาค3-59)'!$2:$4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8" l="1"/>
  <c r="F69" i="18"/>
  <c r="J68" i="18"/>
  <c r="J69" i="18" s="1"/>
  <c r="H66" i="18"/>
  <c r="F66" i="18"/>
  <c r="D66" i="18"/>
  <c r="B66" i="18"/>
  <c r="J65" i="18"/>
  <c r="J64" i="18"/>
  <c r="J63" i="18"/>
  <c r="J66" i="18" s="1"/>
  <c r="H61" i="18"/>
  <c r="F61" i="18"/>
  <c r="D61" i="18"/>
  <c r="B61" i="18"/>
  <c r="J58" i="18"/>
  <c r="J57" i="18"/>
  <c r="J56" i="18"/>
  <c r="J55" i="18"/>
  <c r="J54" i="18"/>
  <c r="J53" i="18"/>
  <c r="J52" i="18"/>
  <c r="J51" i="18"/>
  <c r="J50" i="18"/>
  <c r="J49" i="18"/>
  <c r="J48" i="18"/>
  <c r="J46" i="18"/>
  <c r="J45" i="18"/>
  <c r="J44" i="18"/>
  <c r="J43" i="18"/>
  <c r="J42" i="18"/>
  <c r="J41" i="18"/>
  <c r="J40" i="18"/>
  <c r="J39" i="18"/>
  <c r="J38" i="18"/>
  <c r="J36" i="18"/>
  <c r="J34" i="18"/>
  <c r="J61" i="18" s="1"/>
  <c r="H32" i="18"/>
  <c r="D32" i="18"/>
  <c r="B32" i="18"/>
  <c r="J31" i="18"/>
  <c r="J30" i="18"/>
  <c r="J29" i="18"/>
  <c r="J32" i="18" s="1"/>
  <c r="H26" i="18"/>
  <c r="H27" i="18" s="1"/>
  <c r="D26" i="18"/>
  <c r="D27" i="18" s="1"/>
  <c r="B26" i="18"/>
  <c r="B27" i="18" s="1"/>
  <c r="J25" i="18"/>
  <c r="J24" i="18"/>
  <c r="J23" i="18"/>
  <c r="J26" i="18" s="1"/>
  <c r="H22" i="18"/>
  <c r="D22" i="18"/>
  <c r="B22" i="18"/>
  <c r="J21" i="18"/>
  <c r="J20" i="18"/>
  <c r="J19" i="18"/>
  <c r="J18" i="18"/>
  <c r="J17" i="18"/>
  <c r="J22" i="18" s="1"/>
  <c r="J16" i="18"/>
  <c r="H14" i="18"/>
  <c r="F14" i="18"/>
  <c r="F73" i="18" s="1"/>
  <c r="D14" i="18"/>
  <c r="D73" i="18" s="1"/>
  <c r="B14" i="18"/>
  <c r="B73" i="18" s="1"/>
  <c r="J13" i="18"/>
  <c r="J12" i="18"/>
  <c r="J11" i="18"/>
  <c r="J10" i="18"/>
  <c r="J9" i="18"/>
  <c r="J8" i="18"/>
  <c r="J7" i="18"/>
  <c r="J6" i="18"/>
  <c r="J14" i="18" s="1"/>
  <c r="J67" i="17"/>
  <c r="F67" i="17"/>
  <c r="J66" i="17"/>
  <c r="H64" i="17"/>
  <c r="F64" i="17"/>
  <c r="D64" i="17"/>
  <c r="B64" i="17"/>
  <c r="J63" i="17"/>
  <c r="J62" i="17"/>
  <c r="J61" i="17"/>
  <c r="J64" i="17" s="1"/>
  <c r="H59" i="17"/>
  <c r="F59" i="17"/>
  <c r="D59" i="17"/>
  <c r="B59" i="17"/>
  <c r="J56" i="17"/>
  <c r="J54" i="17"/>
  <c r="J53" i="17"/>
  <c r="J52" i="17"/>
  <c r="J51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4" i="17"/>
  <c r="J33" i="17"/>
  <c r="J32" i="17"/>
  <c r="J59" i="17" s="1"/>
  <c r="H30" i="17"/>
  <c r="D30" i="17"/>
  <c r="B30" i="17"/>
  <c r="J29" i="17"/>
  <c r="J28" i="17"/>
  <c r="J27" i="17"/>
  <c r="J30" i="17" s="1"/>
  <c r="H24" i="17"/>
  <c r="H25" i="17" s="1"/>
  <c r="H71" i="17" s="1"/>
  <c r="D24" i="17"/>
  <c r="D25" i="17" s="1"/>
  <c r="B24" i="17"/>
  <c r="B25" i="17" s="1"/>
  <c r="J23" i="17"/>
  <c r="J22" i="17"/>
  <c r="J21" i="17"/>
  <c r="J24" i="17" s="1"/>
  <c r="H20" i="17"/>
  <c r="D20" i="17"/>
  <c r="B20" i="17"/>
  <c r="J18" i="17"/>
  <c r="J17" i="17"/>
  <c r="J16" i="17"/>
  <c r="J15" i="17"/>
  <c r="J14" i="17"/>
  <c r="J20" i="17" s="1"/>
  <c r="H12" i="17"/>
  <c r="F12" i="17"/>
  <c r="F71" i="17" s="1"/>
  <c r="D12" i="17"/>
  <c r="B12" i="17"/>
  <c r="B71" i="17" s="1"/>
  <c r="J11" i="17"/>
  <c r="J10" i="17"/>
  <c r="J9" i="17"/>
  <c r="J8" i="17"/>
  <c r="J7" i="17"/>
  <c r="J6" i="17"/>
  <c r="J12" i="17" s="1"/>
  <c r="J27" i="18" l="1"/>
  <c r="J25" i="17"/>
  <c r="J71" i="17" s="1"/>
  <c r="D71" i="17"/>
  <c r="H73" i="18"/>
  <c r="J73" i="18"/>
  <c r="F67" i="16"/>
  <c r="J66" i="16"/>
  <c r="J67" i="16" s="1"/>
  <c r="H64" i="16"/>
  <c r="F64" i="16"/>
  <c r="D64" i="16"/>
  <c r="B64" i="16"/>
  <c r="J63" i="16"/>
  <c r="J62" i="16"/>
  <c r="J61" i="16"/>
  <c r="J64" i="16" s="1"/>
  <c r="H59" i="16"/>
  <c r="F59" i="16"/>
  <c r="F71" i="16" s="1"/>
  <c r="D59" i="16"/>
  <c r="B59" i="16"/>
  <c r="J58" i="16"/>
  <c r="J56" i="16"/>
  <c r="J54" i="16"/>
  <c r="J53" i="16"/>
  <c r="J52" i="16"/>
  <c r="J51" i="16"/>
  <c r="J49" i="16"/>
  <c r="J48" i="16"/>
  <c r="J47" i="16"/>
  <c r="J46" i="16"/>
  <c r="J44" i="16"/>
  <c r="J43" i="16"/>
  <c r="J42" i="16"/>
  <c r="J41" i="16"/>
  <c r="J40" i="16"/>
  <c r="J39" i="16"/>
  <c r="J38" i="16"/>
  <c r="J37" i="16"/>
  <c r="J36" i="16"/>
  <c r="J35" i="16"/>
  <c r="J34" i="16"/>
  <c r="J32" i="16"/>
  <c r="J59" i="16" s="1"/>
  <c r="H30" i="16"/>
  <c r="D30" i="16"/>
  <c r="B30" i="16"/>
  <c r="J29" i="16"/>
  <c r="J30" i="16" s="1"/>
  <c r="J28" i="16"/>
  <c r="J27" i="16"/>
  <c r="H24" i="16"/>
  <c r="H25" i="16" s="1"/>
  <c r="D24" i="16"/>
  <c r="D25" i="16" s="1"/>
  <c r="D71" i="16" s="1"/>
  <c r="B24" i="16"/>
  <c r="B25" i="16" s="1"/>
  <c r="J23" i="16"/>
  <c r="J22" i="16"/>
  <c r="J21" i="16"/>
  <c r="J24" i="16" s="1"/>
  <c r="H20" i="16"/>
  <c r="D20" i="16"/>
  <c r="B20" i="16"/>
  <c r="J18" i="16"/>
  <c r="J17" i="16"/>
  <c r="J16" i="16"/>
  <c r="J15" i="16"/>
  <c r="J14" i="16"/>
  <c r="J20" i="16" s="1"/>
  <c r="H12" i="16"/>
  <c r="H71" i="16" s="1"/>
  <c r="D12" i="16"/>
  <c r="B12" i="16"/>
  <c r="J6" i="16"/>
  <c r="J12" i="16" s="1"/>
  <c r="J71" i="16" l="1"/>
  <c r="J25" i="16"/>
  <c r="B71" i="16"/>
  <c r="J74" i="15"/>
  <c r="F74" i="15"/>
  <c r="J73" i="15"/>
  <c r="J71" i="15"/>
  <c r="H71" i="15"/>
  <c r="F71" i="15"/>
  <c r="J70" i="15"/>
  <c r="J68" i="15"/>
  <c r="H68" i="15"/>
  <c r="F68" i="15"/>
  <c r="D68" i="15"/>
  <c r="B68" i="15"/>
  <c r="J67" i="15"/>
  <c r="J66" i="15"/>
  <c r="J65" i="15"/>
  <c r="H63" i="15"/>
  <c r="F63" i="15"/>
  <c r="D63" i="15"/>
  <c r="B63" i="15"/>
  <c r="J61" i="15"/>
  <c r="J60" i="15"/>
  <c r="J59" i="15"/>
  <c r="J58" i="15"/>
  <c r="J57" i="15"/>
  <c r="J56" i="15"/>
  <c r="J55" i="15"/>
  <c r="J52" i="15"/>
  <c r="J51" i="15"/>
  <c r="J50" i="15"/>
  <c r="J49" i="15"/>
  <c r="J47" i="15"/>
  <c r="J46" i="15"/>
  <c r="J45" i="15"/>
  <c r="J44" i="15"/>
  <c r="J43" i="15"/>
  <c r="J42" i="15"/>
  <c r="J41" i="15"/>
  <c r="J40" i="15"/>
  <c r="J39" i="15"/>
  <c r="J63" i="15" s="1"/>
  <c r="J37" i="15"/>
  <c r="J35" i="15"/>
  <c r="H33" i="15"/>
  <c r="D33" i="15"/>
  <c r="B33" i="15"/>
  <c r="J32" i="15"/>
  <c r="J31" i="15"/>
  <c r="J30" i="15"/>
  <c r="J33" i="15" s="1"/>
  <c r="H27" i="15"/>
  <c r="H28" i="15" s="1"/>
  <c r="D27" i="15"/>
  <c r="D28" i="15" s="1"/>
  <c r="B27" i="15"/>
  <c r="B28" i="15" s="1"/>
  <c r="B75" i="15" s="1"/>
  <c r="J25" i="15"/>
  <c r="J24" i="15"/>
  <c r="J23" i="15"/>
  <c r="J27" i="15" s="1"/>
  <c r="J28" i="15" s="1"/>
  <c r="H22" i="15"/>
  <c r="D22" i="15"/>
  <c r="B22" i="15"/>
  <c r="J20" i="15"/>
  <c r="J19" i="15"/>
  <c r="J18" i="15"/>
  <c r="J17" i="15"/>
  <c r="J16" i="15"/>
  <c r="J22" i="15" s="1"/>
  <c r="H14" i="15"/>
  <c r="F14" i="15"/>
  <c r="F75" i="15" s="1"/>
  <c r="D14" i="15"/>
  <c r="B14" i="15"/>
  <c r="J13" i="15"/>
  <c r="J11" i="15"/>
  <c r="J10" i="15"/>
  <c r="J8" i="15"/>
  <c r="J6" i="15"/>
  <c r="J14" i="15" s="1"/>
  <c r="H69" i="14"/>
  <c r="F69" i="14"/>
  <c r="J68" i="14"/>
  <c r="J69" i="14" s="1"/>
  <c r="H66" i="14"/>
  <c r="F66" i="14"/>
  <c r="D66" i="14"/>
  <c r="B66" i="14"/>
  <c r="J65" i="14"/>
  <c r="J64" i="14"/>
  <c r="J63" i="14"/>
  <c r="J66" i="14" s="1"/>
  <c r="H61" i="14"/>
  <c r="F61" i="14"/>
  <c r="D61" i="14"/>
  <c r="B61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6" i="14"/>
  <c r="J35" i="14"/>
  <c r="J34" i="14"/>
  <c r="J61" i="14" s="1"/>
  <c r="H32" i="14"/>
  <c r="D32" i="14"/>
  <c r="B32" i="14"/>
  <c r="J31" i="14"/>
  <c r="J30" i="14"/>
  <c r="J29" i="14"/>
  <c r="J32" i="14" s="1"/>
  <c r="D27" i="14"/>
  <c r="H26" i="14"/>
  <c r="H27" i="14" s="1"/>
  <c r="B26" i="14"/>
  <c r="B27" i="14" s="1"/>
  <c r="B73" i="14" s="1"/>
  <c r="J25" i="14"/>
  <c r="J24" i="14"/>
  <c r="J23" i="14"/>
  <c r="J26" i="14" s="1"/>
  <c r="J27" i="14" s="1"/>
  <c r="H22" i="14"/>
  <c r="D22" i="14"/>
  <c r="B22" i="14"/>
  <c r="J20" i="14"/>
  <c r="J19" i="14"/>
  <c r="J18" i="14"/>
  <c r="J17" i="14"/>
  <c r="J16" i="14"/>
  <c r="J22" i="14" s="1"/>
  <c r="H14" i="14"/>
  <c r="F14" i="14"/>
  <c r="F73" i="14" s="1"/>
  <c r="D14" i="14"/>
  <c r="D73" i="14" s="1"/>
  <c r="B14" i="14"/>
  <c r="J13" i="14"/>
  <c r="J11" i="14"/>
  <c r="J10" i="14"/>
  <c r="J8" i="14"/>
  <c r="J6" i="14"/>
  <c r="J14" i="14" s="1"/>
  <c r="D75" i="15" l="1"/>
  <c r="J73" i="14"/>
  <c r="H73" i="14"/>
  <c r="J75" i="15"/>
  <c r="H75" i="15"/>
  <c r="B79" i="13" l="1"/>
  <c r="B35" i="13" l="1"/>
  <c r="F78" i="13" l="1"/>
  <c r="H78" i="13"/>
  <c r="F75" i="13"/>
  <c r="D75" i="13"/>
  <c r="F72" i="13" l="1"/>
  <c r="H72" i="13"/>
  <c r="D72" i="13"/>
  <c r="B72" i="13"/>
  <c r="J24" i="13" l="1"/>
  <c r="J29" i="13" s="1"/>
  <c r="H29" i="13"/>
  <c r="D29" i="13"/>
  <c r="B29" i="13"/>
  <c r="H66" i="13" l="1"/>
  <c r="F66" i="13"/>
  <c r="D66" i="13"/>
  <c r="B66" i="13"/>
  <c r="J37" i="13" l="1"/>
  <c r="D15" i="13" l="1"/>
  <c r="H15" i="13"/>
  <c r="F15" i="13"/>
  <c r="F79" i="13" s="1"/>
  <c r="B15" i="13"/>
  <c r="J14" i="13"/>
  <c r="J77" i="13" l="1"/>
  <c r="J78" i="13" s="1"/>
  <c r="H75" i="13"/>
  <c r="J74" i="13"/>
  <c r="J75" i="13" s="1"/>
  <c r="J71" i="13"/>
  <c r="J70" i="13"/>
  <c r="J69" i="13"/>
  <c r="J64" i="13"/>
  <c r="J63" i="13"/>
  <c r="J62" i="13"/>
  <c r="J61" i="13"/>
  <c r="J60" i="13"/>
  <c r="J59" i="13"/>
  <c r="J58" i="13"/>
  <c r="J55" i="13"/>
  <c r="J54" i="13"/>
  <c r="J53" i="13"/>
  <c r="J52" i="13"/>
  <c r="J50" i="13"/>
  <c r="J49" i="13"/>
  <c r="J48" i="13"/>
  <c r="J47" i="13"/>
  <c r="J46" i="13"/>
  <c r="J45" i="13"/>
  <c r="J44" i="13"/>
  <c r="J43" i="13"/>
  <c r="J42" i="13"/>
  <c r="J40" i="13"/>
  <c r="J38" i="13"/>
  <c r="H35" i="13"/>
  <c r="D35" i="13"/>
  <c r="J34" i="13"/>
  <c r="J33" i="13"/>
  <c r="J32" i="13"/>
  <c r="H23" i="13"/>
  <c r="D23" i="13"/>
  <c r="B23" i="13"/>
  <c r="B30" i="13" s="1"/>
  <c r="J17" i="13"/>
  <c r="J13" i="13"/>
  <c r="J11" i="13"/>
  <c r="J10" i="13"/>
  <c r="J8" i="13"/>
  <c r="J6" i="13"/>
  <c r="J72" i="13" l="1"/>
  <c r="D79" i="13"/>
  <c r="J66" i="13"/>
  <c r="J15" i="13"/>
  <c r="D30" i="13"/>
  <c r="H30" i="13"/>
  <c r="H79" i="13" s="1"/>
  <c r="J23" i="13"/>
  <c r="J35" i="13"/>
  <c r="J30" i="13" l="1"/>
  <c r="J79" i="13" s="1"/>
</calcChain>
</file>

<file path=xl/sharedStrings.xml><?xml version="1.0" encoding="utf-8"?>
<sst xmlns="http://schemas.openxmlformats.org/spreadsheetml/2006/main" count="2010" uniqueCount="155">
  <si>
    <t>สำนักวิชา/หลักสูตร</t>
  </si>
  <si>
    <t>1. วิทยาศาสตร์</t>
  </si>
  <si>
    <t>1) วิทยาศาสตร์การกีฬา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</si>
  <si>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</si>
  <si>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</si>
  <si>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</si>
  <si>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</si>
  <si>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</si>
  <si>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</si>
  <si>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</si>
  <si>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</si>
  <si>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</si>
  <si>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</si>
  <si>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</si>
  <si>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</si>
  <si>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</si>
  <si>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</si>
  <si>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</si>
  <si>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</si>
  <si>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7. ทันตแพทยศาสตร์</t>
  </si>
  <si>
    <t>1) ทันตแพทยศาสตร์</t>
  </si>
  <si>
    <t>รวมสำนักวิชาทันตแพทยศาสตร์</t>
  </si>
  <si>
    <t>รวม</t>
  </si>
  <si>
    <t>Admissions</t>
  </si>
  <si>
    <t>จำนวน (คน)</t>
  </si>
  <si>
    <t>GPAX เฉลี่ย</t>
  </si>
  <si>
    <t>รวมวิทยาการสารสนเทศ</t>
  </si>
  <si>
    <t>รวมการจัดการ</t>
  </si>
  <si>
    <t>2) คณิตศาสตร์</t>
  </si>
  <si>
    <t>3) คณิตศาสตร์ (Honors Program)</t>
  </si>
  <si>
    <t>1) ยังไม่สังกัดหลักสูตร-เทคโนโลยีสารสนเทศ</t>
  </si>
  <si>
    <t>2) วิทยาการสารสนเทศ (นิเทศศาสตร์)</t>
  </si>
  <si>
    <t>3) วิทยาการสารสนเทศ (ระบบสารสนเทศเพื่อการจัดการ)</t>
  </si>
  <si>
    <t>4) วิทยาการสารสนเทศ (สารสนเทศศึกษา)</t>
  </si>
  <si>
    <t>5) วิทยาการสารสนเทศ (ซอฟต์แวร์วิสาหกิจ)</t>
  </si>
  <si>
    <t>6) วิทยาการสารสนเทศบัณฑิตแบบก้าวหน้า</t>
  </si>
  <si>
    <t>รับตรง</t>
  </si>
  <si>
    <t xml:space="preserve">               2. ** การรับนักศึกษาระบบอื่น ๆ  ได้แก่  </t>
  </si>
  <si>
    <t xml:space="preserve">                      1) การรับตรง ได้แก่ หลักสูตรวิทยาศาสตรบัณฑิต (honors program) แพทยศาสตรบัณฑิต พยาบาลศาสตรบัณฑิต  และทันตแพทยศาสตรบัณฑิต</t>
  </si>
  <si>
    <t xml:space="preserve">                      2) อื่น ๆ ได้แก่  โควตาผู้พิการ นักศึกษาทุนชายแดนภาคใต้ นักศึกษาขอกลับเข้าศึกษาใหม่ นักศึกษาทุน 84 พรรษาฯ นักศึกษาทุน มทส. ศักยบัณฑิต </t>
  </si>
  <si>
    <t>แหล่งที่มา : ศูนย์บริการการศึกษา</t>
  </si>
  <si>
    <t>โควตา*</t>
  </si>
  <si>
    <t>อื่น ๆ**</t>
  </si>
  <si>
    <r>
      <rPr>
        <b/>
        <sz val="16"/>
        <color theme="1"/>
        <rFont val="TH SarabunPSK"/>
        <family val="2"/>
      </rPr>
      <t>รุ่นปีการศึกษา 2559</t>
    </r>
  </si>
  <si>
    <t>ตารางที่ C.1-4-1 คะแนนเฉลี่ยสะสมของนักศึกษาระดับปริญญาตรี  รุ่นปีการศึกษา 2559 (เมื่อสิ้นภาค 3/2559)</t>
  </si>
  <si>
    <r>
      <rPr>
        <b/>
        <sz val="14"/>
        <color rgb="FF0000FF"/>
        <rFont val="TH SarabunPSK"/>
        <family val="2"/>
      </rPr>
      <t>หมายเหตุ</t>
    </r>
    <r>
      <rPr>
        <sz val="14"/>
        <color rgb="FF0000FF"/>
        <rFont val="TH SarabunPSK"/>
        <family val="2"/>
      </rPr>
      <t xml:space="preserve"> : 1. * โควตา ได้แก่  โควตาโรงเรียน โควตาจังหวัด โควตาผู้มีความสามารถพิเศษ (โควตานักกีฬา โควตาดนตรีและนาฏศิลป์ โควตาเด็กดีมีคุณธรรม </t>
    </r>
  </si>
  <si>
    <t>-</t>
  </si>
  <si>
    <t>4) ฟิสิกส์</t>
  </si>
  <si>
    <t>5) ฟิสิกส์ (Honors Program)</t>
  </si>
  <si>
    <t xml:space="preserve">6) เคมี (Honors Program) </t>
  </si>
  <si>
    <t>7) ชีววิทยา</t>
  </si>
  <si>
    <t xml:space="preserve">8) ชีววิทยา (Honors Program) </t>
  </si>
  <si>
    <t>9) วิทยาศาสตรบัณฑิตแบบก้าวหน้า</t>
  </si>
  <si>
    <t xml:space="preserve">                       และโควตาวิทยาศาสตร์และเทคโนโลยี) โควตาวิชาเรียน  โควตาวิชาสามัญ</t>
  </si>
  <si>
    <t xml:space="preserve">                          นักศึกษาหลักสูตรวิศวกรรมเมคคาทรอนิกส์  และรับโอน   </t>
  </si>
  <si>
    <t>1) ยังไม่สังกัดสาขา-วิศวกรรมศาสตร์</t>
  </si>
  <si>
    <t>2) วิศวกรรมการผลิต</t>
  </si>
  <si>
    <t>3) วิศวกรรมการผลิต หลักสูตรแบบก้าวหน้า</t>
  </si>
  <si>
    <t>4) วิศวกรรมเกษตรและอาหาร</t>
  </si>
  <si>
    <t>5) วิศวกรรมขนส่ง</t>
  </si>
  <si>
    <t>6) วิศวกรรมขนส่งและโลจิสติกส์</t>
  </si>
  <si>
    <t>7) วิศวกรรมคอมพิวเตอร์</t>
  </si>
  <si>
    <t>8) วิศวกรรมเคมี</t>
  </si>
  <si>
    <t>9) วิศวกรรมเครื่องกล</t>
  </si>
  <si>
    <t>10) วิศวกรรมเซรามิก</t>
  </si>
  <si>
    <t>11) วิศวกรรมโทรคมนาคม</t>
  </si>
  <si>
    <t xml:space="preserve">12) วิศวกรรมพอลิเมอร์ </t>
  </si>
  <si>
    <t>13) วิศวกรรมไฟฟ้า</t>
  </si>
  <si>
    <t>14) วิศวกรรมโยธา</t>
  </si>
  <si>
    <t>15) วิศวกรรมโยธา หลักสูตรแบบก้าวหน้า</t>
  </si>
  <si>
    <t xml:space="preserve">16) วิศวกรรมโลหการ </t>
  </si>
  <si>
    <t>17) วิศวกรรมสิ่งแวดล้อม</t>
  </si>
  <si>
    <t>18) วิศวกรรมอุตสาหการ</t>
  </si>
  <si>
    <t>19) วิศวกรรมอิเล็กทรอนิกส์</t>
  </si>
  <si>
    <r>
      <t xml:space="preserve">20) </t>
    </r>
    <r>
      <rPr>
        <sz val="12.5"/>
        <color theme="1"/>
        <rFont val="TH SarabunPSK"/>
        <family val="2"/>
      </rPr>
      <t>วิศวกรรมอิเล็กทรอนิกส์ หลักสูตรแบบก้าวหน้า</t>
    </r>
  </si>
  <si>
    <t>21) เทคโนโลยีธรณี</t>
  </si>
  <si>
    <t>22) วิศวกรรมธรณี</t>
  </si>
  <si>
    <t>23) วิศวกรรมปิโตรเลียมและเทคโนโลยีธรณี</t>
  </si>
  <si>
    <t>24) วิศวกรรมยานยนต์</t>
  </si>
  <si>
    <t>25) วิศวกรรมอากาศยาน</t>
  </si>
  <si>
    <t>26) วิศวกรรมออกแบบผลิตภัณฑ์</t>
  </si>
  <si>
    <t>27) วิศวกรรมเมคคาทรอนิกส์</t>
  </si>
  <si>
    <t>28) วิศวกรรมเครื่องมือ</t>
  </si>
  <si>
    <t>29) แมคคาทรอนิกส์</t>
  </si>
  <si>
    <t>7) เทคโนโลยีการจัดการ</t>
  </si>
  <si>
    <t>8) เทคโนโลยีการจัดการ (การจัดการการตลาด)</t>
  </si>
  <si>
    <t>9) เทคโนโลยีการจัดการ (การจัดการโลจิสติกส์)</t>
  </si>
  <si>
    <t>10) เทคโนโลยีการจัดการ (การประกอบการ)</t>
  </si>
  <si>
    <t>11) เทคโนโลยีการจัดการ (การจัดการธุรกิจใหม่และภาวการณ์ประกอบการ)</t>
  </si>
  <si>
    <t>2) แพทยศาสตร์</t>
  </si>
  <si>
    <t>3) อาชีวอนามัยและความปลอดภัย</t>
  </si>
  <si>
    <t>4) อนามัยสิ่งแวดล้อม</t>
  </si>
  <si>
    <t>1) ยังไม่สังกัดสาขา-สาธารณสุข</t>
  </si>
  <si>
    <t>ข้อมูล  ณ วันที่  7  สิงหาคม  2560</t>
  </si>
  <si>
    <t>ตารางที่ C.1-4-1 คะแนนเฉลี่ยสะสมของนักศึกษาระดับปริญญาตรี  รุ่นปีการศึกษา 2557 (เมื่อสิ้นภาค 3/2559)</t>
  </si>
  <si>
    <r>
      <rPr>
        <b/>
        <sz val="16"/>
        <color theme="1"/>
        <rFont val="TH SarabunPSK"/>
        <family val="2"/>
      </rPr>
      <t>รุ่นปีการศึกษา 2557</t>
    </r>
  </si>
  <si>
    <t>7) เทคโนโลยีการจัดการ (การจัดการการตลาด)</t>
  </si>
  <si>
    <t>8) เทคโนโลยีการจัดการ (การจัดการโลจิสติกส์)</t>
  </si>
  <si>
    <t>9) เทคโนโลยีการจัดการ (การจัดการธุรกิจใหม่และภาวการณ์ประกอบการ)</t>
  </si>
  <si>
    <t>1) วิศวกรรมการผลิต</t>
  </si>
  <si>
    <t>2) วิศวกรรมการผลิต หลักสูตรแบบก้าวหน้า</t>
  </si>
  <si>
    <t>3) วิศวกรรมเกษตรและอาหาร</t>
  </si>
  <si>
    <t>4) วิศวกรรมขนส่ง</t>
  </si>
  <si>
    <t>5) วิศวกรรมขนส่งและโลจิสติกส์</t>
  </si>
  <si>
    <t>6) วิศวกรรมคอมพิวเตอร์</t>
  </si>
  <si>
    <t>7) วิศวกรรมเคมี</t>
  </si>
  <si>
    <t>8) วิศวกรรมเครื่องกล</t>
  </si>
  <si>
    <t>9) วิศวกรรมเซรามิก</t>
  </si>
  <si>
    <t>10) วิศวกรรมโทรคมนาคม</t>
  </si>
  <si>
    <t xml:space="preserve">11) วิศวกรรมพอลิเมอร์ </t>
  </si>
  <si>
    <t>12) วิศวกรรมไฟฟ้า</t>
  </si>
  <si>
    <t>13) วิศวกรรมโยธา</t>
  </si>
  <si>
    <t>14) วิศวกรรมโยธา หลักสูตรแบบก้าวหน้า</t>
  </si>
  <si>
    <t xml:space="preserve">15) วิศวกรรมโลหการ </t>
  </si>
  <si>
    <t>16) วิศวกรรมสิ่งแวดล้อม</t>
  </si>
  <si>
    <t>17) วิศวกรรมอุตสาหการ</t>
  </si>
  <si>
    <t>18) วิศวกรรมอิเล็กทรอนิกส์</t>
  </si>
  <si>
    <t>19) วิศวกรรมอิเล็กทรอนิกส์ หลักสูตรแบบก้าวหน้า</t>
  </si>
  <si>
    <t>20) เทคโนโลยีธรณี</t>
  </si>
  <si>
    <t>21) วิศวกรรมธรณี</t>
  </si>
  <si>
    <t>22) วิศวกรรมยานยนต์</t>
  </si>
  <si>
    <t>23) วิศวกรรมอากาศยาน</t>
  </si>
  <si>
    <t>24) วิศวกรรมออกแบบผลิตภัณฑ์</t>
  </si>
  <si>
    <t>25) วิศวกรรมเมคคาทรอนิกส์</t>
  </si>
  <si>
    <t>26) วิศวกรรมเครื่องมือ</t>
  </si>
  <si>
    <t>27) แมคคาทรอนิกส์</t>
  </si>
  <si>
    <t>1) แพทยศาสตร์</t>
  </si>
  <si>
    <t>2) อาชีวอนามัยและความปลอดภัย</t>
  </si>
  <si>
    <t>3) อนามัยสิ่งแวดล้อม</t>
  </si>
  <si>
    <t xml:space="preserve">                       และโควตาวิทยาศาสตร์และเทคโนโลยี)</t>
  </si>
  <si>
    <t xml:space="preserve">                          และนักศึกษาหลักสูตรวิศวกรรมเมคคาทรอนิกส์   </t>
  </si>
  <si>
    <t>ข้อมูล  ณวันที่  9  สิงหาคม  2560</t>
  </si>
  <si>
    <t>ตารางที่ C.1-4-1 คะแนนเฉลี่ยสะสมของนักศึกษาระดับปริญญาตรี  รุ่นปีการศึกษา 2558 (เมื่อสิ้นภาค 3/2559)</t>
  </si>
  <si>
    <r>
      <rPr>
        <b/>
        <sz val="16"/>
        <color theme="1"/>
        <rFont val="TH SarabunPSK"/>
        <family val="2"/>
      </rPr>
      <t>รุ่นปีการศึกษา 2558</t>
    </r>
  </si>
  <si>
    <t>9) เทคโนโลยีการจัดการ (การประกอบการ)</t>
  </si>
  <si>
    <t>10) เทคโนโลยีการจัดการ (การจัดการธุรกิจใหม่และภาวการณ์ประกอบการ)</t>
  </si>
  <si>
    <r>
      <t xml:space="preserve">19) </t>
    </r>
    <r>
      <rPr>
        <sz val="12.5"/>
        <color theme="1"/>
        <rFont val="TH SarabunPSK"/>
        <family val="2"/>
      </rPr>
      <t>วิศวกรรมอิเล็กทรอนิกส์ หลักสูตรแบบก้าวหน้า</t>
    </r>
  </si>
  <si>
    <t>22) วิศวกรรมปิโตรเลียมและเทคโนโลยีธรณี</t>
  </si>
  <si>
    <t>23) วิศวกรรมยานยนต์</t>
  </si>
  <si>
    <t>24) วิศวกรรมอากาศยาน</t>
  </si>
  <si>
    <t>25) วิศวกรรมออกแบบผลิตภัณฑ์</t>
  </si>
  <si>
    <t>26) วิศวกรรมเมคคาทรอนิกส์</t>
  </si>
  <si>
    <t>27) วิศวกรรมเครื่องมือ</t>
  </si>
  <si>
    <t>28) แมคคาทรอนิกส์</t>
  </si>
  <si>
    <t>ตารางที่ C.1-4-1 คะแนนเฉลี่ยสะสมของนักศึกษาระดับปริญญาตรี  รุ่นปีการศึกษา 2554 (เมื่อสิ้นภาค 3/2559)</t>
  </si>
  <si>
    <r>
      <rPr>
        <b/>
        <sz val="16"/>
        <color theme="1"/>
        <rFont val="TH SarabunPSK"/>
        <family val="2"/>
      </rPr>
      <t>รุ่นปีการศึกษา 2554</t>
    </r>
  </si>
  <si>
    <t>4) ฟิสิกส์ (Honors Program)</t>
  </si>
  <si>
    <t xml:space="preserve">5) เคมี (Honors Program) </t>
  </si>
  <si>
    <t xml:space="preserve">6) ชีววิทยา (Honors Program) </t>
  </si>
  <si>
    <t>ข้อมูล  ณวันที่  18  สิงหาคม  2560</t>
  </si>
  <si>
    <t>ตารางที่ C.1-4-1 คะแนนเฉลี่ยสะสมของนักศึกษาระดับปริญญาตรี  รุ่นปีการศึกษา 2555 (เมื่อสิ้นภาค 3/2559)</t>
  </si>
  <si>
    <r>
      <rPr>
        <b/>
        <sz val="16"/>
        <color theme="1"/>
        <rFont val="TH SarabunPSK"/>
        <family val="2"/>
      </rPr>
      <t>รุ่นปีการศึกษา 2555</t>
    </r>
  </si>
  <si>
    <t>ข้อมูล  ณวันที่  5  สิงหาคม  2560</t>
  </si>
  <si>
    <t>ตารางที่ C.1-4-1 คะแนนเฉลี่ยสะสมของนักศึกษาระดับปริญญาตรี  รุ่นปีการศึกษา 2556 (เมื่อสิ้นภาค 3/2559)</t>
  </si>
  <si>
    <r>
      <rPr>
        <b/>
        <sz val="16"/>
        <color theme="1"/>
        <rFont val="TH SarabunPSK"/>
        <family val="2"/>
      </rPr>
      <t>รุ่นปีการศึกษา 2556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</si>
</sst>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7"/>
      <color theme="1"/>
      <name val="TH SarabunPSK"/>
      <family val="2"/>
    </font>
    <font>
      <sz val="17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3"/>
      <color indexed="8"/>
      <name val="TH SarabunPSK"/>
      <family val="2"/>
    </font>
    <font>
      <sz val="14"/>
      <color theme="1"/>
      <name val="TH SarabunPSK"/>
      <family val="2"/>
    </font>
    <font>
      <sz val="12.5"/>
      <color theme="1"/>
      <name val="TH SarabunPSK"/>
      <family val="2"/>
    </font>
    <font>
      <b/>
      <sz val="15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9"/>
      <color indexed="8"/>
      <name val="TH SarabunPSK"/>
      <family val="2"/>
    </font>
    <font>
      <sz val="11"/>
      <color indexed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0E7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dotted">
        <color indexed="64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/>
      </top>
      <bottom style="dotted">
        <color theme="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theme="1" tint="0.34998626667073579"/>
      </bottom>
      <diagonal/>
    </border>
    <border>
      <left/>
      <right/>
      <top style="dotted">
        <color indexed="64"/>
      </top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/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 style="medium">
        <color theme="1" tint="0.34998626667073579"/>
      </left>
      <right/>
      <top/>
      <bottom style="dotted">
        <color theme="1" tint="0.34998626667073579"/>
      </bottom>
      <diagonal/>
    </border>
    <border>
      <left style="dotted">
        <color indexed="64"/>
      </left>
      <right style="thin">
        <color indexed="64"/>
      </right>
      <top/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 style="dotted">
        <color indexed="64"/>
      </left>
      <right/>
      <top/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dotted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otted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dotted">
        <color theme="1" tint="0.34998626667073579"/>
      </top>
      <bottom/>
      <diagonal/>
    </border>
    <border>
      <left style="thin">
        <color indexed="64"/>
      </left>
      <right style="dotted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 tint="0.34998626667073579"/>
      </right>
      <top/>
      <bottom style="dotted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dotted">
        <color theme="1" tint="0.34998626667073579"/>
      </top>
      <bottom/>
      <diagonal/>
    </border>
    <border>
      <left style="dotted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theme="1" tint="0.34998626667073579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theme="1" tint="0.34998626667073579"/>
      </top>
      <bottom style="thin">
        <color theme="1" tint="0.34998626667073579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dotted">
        <color theme="1" tint="0.34998626667073579"/>
      </right>
      <top/>
      <bottom style="thin">
        <color indexed="64"/>
      </bottom>
      <diagonal/>
    </border>
    <border>
      <left/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34998626667073579"/>
      </top>
      <bottom style="dotted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thin">
        <color theme="1" tint="0.34998626667073579"/>
      </top>
      <bottom style="dotted">
        <color theme="1" tint="0.34998626667073579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theme="1" tint="0.34998626667073579"/>
      </bottom>
      <diagonal/>
    </border>
    <border>
      <left/>
      <right/>
      <top/>
      <bottom style="dotted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 style="dotted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 style="dotted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/>
      <top style="thin">
        <color indexed="64"/>
      </top>
      <bottom style="dotted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thin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hair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 style="dotted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dotted">
        <color theme="1" tint="0.34998626667073579"/>
      </right>
      <top style="thin">
        <color indexed="64"/>
      </top>
      <bottom/>
      <diagonal/>
    </border>
    <border>
      <left style="dotted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theme="1" tint="0.34998626667073579"/>
      </bottom>
      <diagonal/>
    </border>
    <border>
      <left style="thin">
        <color indexed="64"/>
      </left>
      <right/>
      <top style="dotted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 style="dotted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medium">
        <color theme="1" tint="0.34998626667073579"/>
      </right>
      <top/>
      <bottom style="dotted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 style="medium">
        <color theme="1" tint="0.34998626667073579"/>
      </bottom>
      <diagonal/>
    </border>
  </borders>
  <cellStyleXfs count="2">
    <xf numFmtId="0" fontId="0" fillId="0" borderId="0"/>
    <xf numFmtId="0" fontId="3" fillId="0" borderId="0"/>
  </cellStyleXfs>
  <cellXfs count="388">
    <xf numFmtId="0" fontId="0" fillId="0" borderId="0" xfId="0"/>
    <xf numFmtId="49" fontId="0" fillId="0" borderId="0" xfId="0" applyNumberForma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4" fillId="0" borderId="18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 indent="1"/>
    </xf>
    <xf numFmtId="0" fontId="8" fillId="0" borderId="19" xfId="0" applyFont="1" applyFill="1" applyBorder="1" applyAlignment="1" applyProtection="1">
      <alignment horizontal="left" vertical="center" indent="1" shrinkToFit="1"/>
    </xf>
    <xf numFmtId="0" fontId="8" fillId="0" borderId="19" xfId="0" applyFont="1" applyFill="1" applyBorder="1" applyAlignment="1" applyProtection="1">
      <alignment horizontal="left" vertical="center" indent="1"/>
    </xf>
    <xf numFmtId="0" fontId="8" fillId="0" borderId="22" xfId="0" applyFont="1" applyFill="1" applyBorder="1" applyAlignment="1" applyProtection="1">
      <alignment horizontal="left" vertical="center" indent="1"/>
    </xf>
    <xf numFmtId="0" fontId="8" fillId="0" borderId="23" xfId="0" applyFont="1" applyFill="1" applyBorder="1" applyAlignment="1" applyProtection="1">
      <alignment horizontal="left" vertical="center" indent="1"/>
    </xf>
    <xf numFmtId="0" fontId="4" fillId="2" borderId="24" xfId="0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left" vertical="center" indent="1"/>
    </xf>
    <xf numFmtId="0" fontId="4" fillId="0" borderId="42" xfId="0" applyFont="1" applyFill="1" applyBorder="1" applyAlignment="1" applyProtection="1">
      <alignment horizontal="left" vertical="center"/>
    </xf>
    <xf numFmtId="0" fontId="8" fillId="4" borderId="48" xfId="0" applyFont="1" applyFill="1" applyBorder="1" applyAlignment="1" applyProtection="1">
      <alignment horizontal="lef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indent="1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 shrinkToFit="1"/>
    </xf>
    <xf numFmtId="0" fontId="10" fillId="0" borderId="80" xfId="0" applyFont="1" applyFill="1" applyBorder="1" applyAlignment="1">
      <alignment horizontal="left" vertical="center"/>
    </xf>
    <xf numFmtId="0" fontId="11" fillId="0" borderId="17" xfId="1" applyFont="1" applyFill="1" applyBorder="1" applyAlignment="1" applyProtection="1">
      <alignment horizontal="left" vertical="center" indent="1"/>
    </xf>
    <xf numFmtId="0" fontId="8" fillId="0" borderId="19" xfId="1" applyFont="1" applyFill="1" applyBorder="1" applyAlignment="1" applyProtection="1">
      <alignment horizontal="left" vertical="center" indent="1"/>
    </xf>
    <xf numFmtId="0" fontId="11" fillId="0" borderId="19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 indent="1"/>
    </xf>
    <xf numFmtId="0" fontId="8" fillId="0" borderId="18" xfId="1" applyFont="1" applyFill="1" applyBorder="1" applyAlignment="1" applyProtection="1">
      <alignment horizontal="left" vertical="center" indent="1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8" fillId="3" borderId="88" xfId="1" applyFont="1" applyFill="1" applyBorder="1" applyAlignment="1" applyProtection="1">
      <alignment horizontal="left" vertical="center" indent="1"/>
    </xf>
    <xf numFmtId="0" fontId="14" fillId="0" borderId="0" xfId="0" applyFont="1"/>
    <xf numFmtId="0" fontId="16" fillId="0" borderId="0" xfId="0" applyFont="1"/>
    <xf numFmtId="0" fontId="11" fillId="0" borderId="0" xfId="0" applyFont="1"/>
    <xf numFmtId="49" fontId="14" fillId="0" borderId="0" xfId="0" applyNumberFormat="1" applyFont="1"/>
    <xf numFmtId="49" fontId="17" fillId="0" borderId="0" xfId="0" applyNumberFormat="1" applyFont="1" applyAlignment="1">
      <alignment vertical="center"/>
    </xf>
    <xf numFmtId="0" fontId="2" fillId="0" borderId="11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4" xfId="0" quotePrefix="1" applyFont="1" applyFill="1" applyBorder="1" applyAlignment="1" applyProtection="1">
      <alignment horizontal="center" vertical="center"/>
    </xf>
    <xf numFmtId="0" fontId="1" fillId="0" borderId="63" xfId="0" quotePrefix="1" applyFont="1" applyFill="1" applyBorder="1" applyAlignment="1" applyProtection="1">
      <alignment horizontal="center" vertical="center"/>
    </xf>
    <xf numFmtId="0" fontId="1" fillId="0" borderId="54" xfId="0" quotePrefix="1" applyFont="1" applyFill="1" applyBorder="1" applyAlignment="1" applyProtection="1">
      <alignment horizontal="center" vertical="center"/>
    </xf>
    <xf numFmtId="0" fontId="1" fillId="0" borderId="53" xfId="0" quotePrefix="1" applyFont="1" applyFill="1" applyBorder="1" applyAlignment="1" applyProtection="1">
      <alignment horizontal="center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2" fontId="1" fillId="0" borderId="120" xfId="0" quotePrefix="1" applyNumberFormat="1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72" xfId="0" quotePrefix="1" applyFont="1" applyFill="1" applyBorder="1" applyAlignment="1" applyProtection="1">
      <alignment horizontal="center" vertical="center"/>
    </xf>
    <xf numFmtId="0" fontId="1" fillId="2" borderId="73" xfId="0" quotePrefix="1" applyFont="1" applyFill="1" applyBorder="1" applyAlignment="1" applyProtection="1">
      <alignment horizontal="center" vertical="center"/>
    </xf>
    <xf numFmtId="2" fontId="1" fillId="2" borderId="36" xfId="0" applyNumberFormat="1" applyFont="1" applyFill="1" applyBorder="1" applyAlignment="1" applyProtection="1">
      <alignment horizontal="center" vertical="center"/>
    </xf>
    <xf numFmtId="0" fontId="1" fillId="0" borderId="83" xfId="0" applyFont="1" applyFill="1" applyBorder="1" applyAlignment="1" applyProtection="1">
      <alignment horizontal="center" vertical="center"/>
    </xf>
    <xf numFmtId="0" fontId="1" fillId="0" borderId="82" xfId="0" applyFont="1" applyFill="1" applyBorder="1" applyAlignment="1" applyProtection="1">
      <alignment horizontal="center" vertical="center"/>
    </xf>
    <xf numFmtId="0" fontId="1" fillId="0" borderId="85" xfId="0" applyFont="1" applyFill="1" applyBorder="1" applyAlignment="1" applyProtection="1">
      <alignment horizontal="center" vertical="center"/>
    </xf>
    <xf numFmtId="0" fontId="1" fillId="0" borderId="97" xfId="0" applyFont="1" applyFill="1" applyBorder="1" applyAlignment="1" applyProtection="1">
      <alignment horizontal="center" vertical="center"/>
    </xf>
    <xf numFmtId="0" fontId="1" fillId="0" borderId="89" xfId="0" quotePrefix="1" applyFont="1" applyFill="1" applyBorder="1" applyAlignment="1" applyProtection="1">
      <alignment horizontal="center" vertical="center"/>
    </xf>
    <xf numFmtId="0" fontId="1" fillId="0" borderId="44" xfId="0" quotePrefix="1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2" fontId="1" fillId="0" borderId="44" xfId="0" applyNumberFormat="1" applyFont="1" applyFill="1" applyBorder="1" applyAlignment="1" applyProtection="1">
      <alignment horizontal="center" vertical="center"/>
    </xf>
    <xf numFmtId="0" fontId="1" fillId="0" borderId="43" xfId="0" quotePrefix="1" applyFont="1" applyFill="1" applyBorder="1" applyAlignment="1" applyProtection="1">
      <alignment horizontal="center" vertical="center"/>
    </xf>
    <xf numFmtId="2" fontId="1" fillId="0" borderId="45" xfId="0" applyNumberFormat="1" applyFont="1" applyFill="1" applyBorder="1" applyAlignment="1" applyProtection="1">
      <alignment horizontal="center" vertical="center"/>
    </xf>
    <xf numFmtId="0" fontId="1" fillId="4" borderId="49" xfId="0" applyFont="1" applyFill="1" applyBorder="1" applyAlignment="1" applyProtection="1">
      <alignment horizontal="center" vertical="center"/>
    </xf>
    <xf numFmtId="0" fontId="1" fillId="4" borderId="50" xfId="0" applyFont="1" applyFill="1" applyBorder="1" applyAlignment="1" applyProtection="1">
      <alignment horizontal="center" vertical="center"/>
    </xf>
    <xf numFmtId="0" fontId="1" fillId="4" borderId="50" xfId="0" quotePrefix="1" applyFont="1" applyFill="1" applyBorder="1" applyAlignment="1" applyProtection="1">
      <alignment horizontal="center" vertical="center"/>
    </xf>
    <xf numFmtId="0" fontId="1" fillId="4" borderId="96" xfId="0" quotePrefix="1" applyFont="1" applyFill="1" applyBorder="1" applyAlignment="1" applyProtection="1">
      <alignment horizontal="center" vertical="center"/>
    </xf>
    <xf numFmtId="2" fontId="1" fillId="4" borderId="47" xfId="0" applyNumberFormat="1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2" fontId="1" fillId="0" borderId="47" xfId="0" applyNumberFormat="1" applyFont="1" applyFill="1" applyBorder="1" applyAlignment="1" applyProtection="1">
      <alignment horizontal="center" vertical="center"/>
    </xf>
    <xf numFmtId="0" fontId="18" fillId="0" borderId="93" xfId="0" applyFont="1" applyFill="1" applyBorder="1" applyAlignment="1">
      <alignment horizontal="left" vertical="center"/>
    </xf>
    <xf numFmtId="0" fontId="1" fillId="0" borderId="64" xfId="0" applyFont="1" applyFill="1" applyBorder="1" applyAlignment="1" applyProtection="1">
      <alignment horizontal="center" vertical="center"/>
    </xf>
    <xf numFmtId="2" fontId="1" fillId="0" borderId="63" xfId="0" applyNumberFormat="1" applyFont="1" applyFill="1" applyBorder="1" applyAlignment="1" applyProtection="1">
      <alignment horizontal="center" vertical="center"/>
    </xf>
    <xf numFmtId="0" fontId="1" fillId="4" borderId="59" xfId="0" applyFont="1" applyFill="1" applyBorder="1" applyAlignment="1" applyProtection="1">
      <alignment horizontal="center" vertical="center"/>
    </xf>
    <xf numFmtId="0" fontId="1" fillId="4" borderId="61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  <xf numFmtId="2" fontId="1" fillId="2" borderId="67" xfId="0" applyNumberFormat="1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/>
    </xf>
    <xf numFmtId="0" fontId="1" fillId="0" borderId="81" xfId="0" applyFont="1" applyFill="1" applyBorder="1" applyAlignment="1" applyProtection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9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</xf>
    <xf numFmtId="0" fontId="1" fillId="0" borderId="92" xfId="0" applyFont="1" applyBorder="1" applyAlignment="1">
      <alignment horizontal="center" vertical="center" wrapText="1"/>
    </xf>
    <xf numFmtId="2" fontId="1" fillId="0" borderId="115" xfId="0" applyNumberFormat="1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0" fontId="1" fillId="0" borderId="6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</xf>
    <xf numFmtId="0" fontId="1" fillId="0" borderId="94" xfId="0" applyFont="1" applyBorder="1" applyAlignment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shrinkToFit="1"/>
    </xf>
    <xf numFmtId="0" fontId="1" fillId="2" borderId="67" xfId="0" applyFont="1" applyFill="1" applyBorder="1" applyAlignment="1" applyProtection="1">
      <alignment horizontal="center" vertical="center" shrinkToFit="1"/>
    </xf>
    <xf numFmtId="0" fontId="1" fillId="2" borderId="68" xfId="0" applyFont="1" applyFill="1" applyBorder="1" applyAlignment="1" applyProtection="1">
      <alignment horizontal="center" vertical="center" shrinkToFit="1"/>
    </xf>
    <xf numFmtId="0" fontId="1" fillId="2" borderId="67" xfId="0" quotePrefix="1" applyFont="1" applyFill="1" applyBorder="1" applyAlignment="1" applyProtection="1">
      <alignment horizontal="center" vertical="center"/>
    </xf>
    <xf numFmtId="2" fontId="1" fillId="2" borderId="67" xfId="0" applyNumberFormat="1" applyFont="1" applyFill="1" applyBorder="1" applyAlignment="1" applyProtection="1">
      <alignment horizontal="center" vertical="center" shrinkToFit="1"/>
    </xf>
    <xf numFmtId="0" fontId="1" fillId="3" borderId="64" xfId="1" applyFont="1" applyFill="1" applyBorder="1" applyAlignment="1" applyProtection="1">
      <alignment horizontal="center" vertical="center"/>
    </xf>
    <xf numFmtId="2" fontId="1" fillId="3" borderId="65" xfId="1" applyNumberFormat="1" applyFont="1" applyFill="1" applyBorder="1" applyAlignment="1" applyProtection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3" borderId="64" xfId="1" quotePrefix="1" applyFont="1" applyFill="1" applyBorder="1" applyAlignment="1" applyProtection="1">
      <alignment horizontal="center" vertical="center"/>
    </xf>
    <xf numFmtId="0" fontId="1" fillId="3" borderId="121" xfId="1" quotePrefix="1" applyFont="1" applyFill="1" applyBorder="1" applyAlignment="1" applyProtection="1">
      <alignment horizontal="center" vertical="center"/>
    </xf>
    <xf numFmtId="0" fontId="1" fillId="3" borderId="46" xfId="1" applyFont="1" applyFill="1" applyBorder="1" applyAlignment="1" applyProtection="1">
      <alignment horizontal="center" vertical="center"/>
    </xf>
    <xf numFmtId="0" fontId="1" fillId="3" borderId="44" xfId="1" applyFont="1" applyFill="1" applyBorder="1" applyAlignment="1" applyProtection="1">
      <alignment horizontal="center" vertical="center"/>
    </xf>
    <xf numFmtId="0" fontId="1" fillId="3" borderId="43" xfId="1" applyFont="1" applyFill="1" applyBorder="1" applyAlignment="1" applyProtection="1">
      <alignment horizontal="center" vertical="center"/>
    </xf>
    <xf numFmtId="2" fontId="1" fillId="3" borderId="44" xfId="1" applyNumberFormat="1" applyFont="1" applyFill="1" applyBorder="1" applyAlignment="1" applyProtection="1">
      <alignment horizontal="center" vertical="center"/>
    </xf>
    <xf numFmtId="2" fontId="1" fillId="3" borderId="45" xfId="1" applyNumberFormat="1" applyFont="1" applyFill="1" applyBorder="1" applyAlignment="1" applyProtection="1">
      <alignment horizontal="center" vertical="center"/>
    </xf>
    <xf numFmtId="3" fontId="1" fillId="2" borderId="68" xfId="0" applyNumberFormat="1" applyFont="1" applyFill="1" applyBorder="1" applyAlignment="1" applyProtection="1">
      <alignment horizontal="center" vertical="center"/>
    </xf>
    <xf numFmtId="0" fontId="1" fillId="0" borderId="75" xfId="0" applyFont="1" applyFill="1" applyBorder="1" applyAlignment="1" applyProtection="1">
      <alignment horizontal="center" vertical="center"/>
    </xf>
    <xf numFmtId="0" fontId="1" fillId="0" borderId="76" xfId="0" applyFont="1" applyFill="1" applyBorder="1" applyAlignment="1" applyProtection="1">
      <alignment horizontal="center" vertical="center"/>
    </xf>
    <xf numFmtId="0" fontId="1" fillId="0" borderId="77" xfId="0" applyFont="1" applyFill="1" applyBorder="1" applyAlignment="1" applyProtection="1">
      <alignment horizontal="center" vertical="center"/>
    </xf>
    <xf numFmtId="0" fontId="1" fillId="0" borderId="106" xfId="0" applyFont="1" applyFill="1" applyBorder="1" applyAlignment="1" applyProtection="1">
      <alignment horizontal="center" vertical="center"/>
    </xf>
    <xf numFmtId="0" fontId="1" fillId="0" borderId="100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0" fontId="1" fillId="3" borderId="46" xfId="1" quotePrefix="1" applyFont="1" applyFill="1" applyBorder="1" applyAlignment="1" applyProtection="1">
      <alignment horizontal="center" vertical="center"/>
    </xf>
    <xf numFmtId="2" fontId="1" fillId="3" borderId="44" xfId="1" quotePrefix="1" applyNumberFormat="1" applyFont="1" applyFill="1" applyBorder="1" applyAlignment="1" applyProtection="1">
      <alignment horizontal="center" vertical="center"/>
    </xf>
    <xf numFmtId="0" fontId="1" fillId="3" borderId="43" xfId="1" quotePrefix="1" applyFont="1" applyFill="1" applyBorder="1" applyAlignment="1" applyProtection="1">
      <alignment horizontal="center" vertical="center"/>
    </xf>
    <xf numFmtId="0" fontId="1" fillId="3" borderId="44" xfId="1" quotePrefix="1" applyFont="1" applyFill="1" applyBorder="1" applyAlignment="1" applyProtection="1">
      <alignment horizontal="center" vertical="center"/>
    </xf>
    <xf numFmtId="0" fontId="1" fillId="0" borderId="104" xfId="0" quotePrefix="1" applyFont="1" applyFill="1" applyBorder="1" applyAlignment="1" applyProtection="1">
      <alignment horizontal="center" vertical="center"/>
    </xf>
    <xf numFmtId="0" fontId="1" fillId="0" borderId="98" xfId="0" quotePrefix="1" applyFont="1" applyFill="1" applyBorder="1" applyAlignment="1" applyProtection="1">
      <alignment horizontal="center" vertical="center"/>
    </xf>
    <xf numFmtId="0" fontId="1" fillId="2" borderId="109" xfId="0" applyFont="1" applyFill="1" applyBorder="1" applyAlignment="1" applyProtection="1">
      <alignment horizontal="center" vertical="center"/>
    </xf>
    <xf numFmtId="0" fontId="1" fillId="2" borderId="110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0" xfId="0" quotePrefix="1" applyFont="1" applyFill="1" applyBorder="1" applyAlignment="1" applyProtection="1">
      <alignment horizontal="center" vertical="center"/>
    </xf>
    <xf numFmtId="0" fontId="1" fillId="0" borderId="71" xfId="0" quotePrefix="1" applyFont="1" applyFill="1" applyBorder="1" applyAlignment="1" applyProtection="1">
      <alignment horizontal="center" vertical="center"/>
    </xf>
    <xf numFmtId="0" fontId="1" fillId="2" borderId="74" xfId="0" quotePrefix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51" xfId="0" quotePrefix="1" applyFont="1" applyFill="1" applyBorder="1" applyAlignment="1" applyProtection="1">
      <alignment horizontal="center" vertical="center"/>
    </xf>
    <xf numFmtId="0" fontId="1" fillId="0" borderId="56" xfId="0" quotePrefix="1" applyFont="1" applyFill="1" applyBorder="1" applyAlignment="1" applyProtection="1">
      <alignment horizontal="center" vertical="center"/>
    </xf>
    <xf numFmtId="0" fontId="1" fillId="2" borderId="9" xfId="0" quotePrefix="1" applyFont="1" applyFill="1" applyBorder="1" applyAlignment="1" applyProtection="1">
      <alignment horizontal="center" vertical="center"/>
    </xf>
    <xf numFmtId="0" fontId="1" fillId="2" borderId="5" xfId="0" quotePrefix="1" applyFont="1" applyFill="1" applyBorder="1" applyAlignment="1" applyProtection="1">
      <alignment horizontal="center" vertical="center"/>
    </xf>
    <xf numFmtId="3" fontId="1" fillId="2" borderId="25" xfId="0" applyNumberFormat="1" applyFont="1" applyFill="1" applyBorder="1" applyAlignment="1" applyProtection="1">
      <alignment horizontal="center" vertical="center"/>
    </xf>
    <xf numFmtId="0" fontId="1" fillId="2" borderId="103" xfId="0" applyFont="1" applyFill="1" applyBorder="1" applyAlignment="1" applyProtection="1">
      <alignment horizontal="center" vertical="center"/>
    </xf>
    <xf numFmtId="2" fontId="1" fillId="2" borderId="38" xfId="0" applyNumberFormat="1" applyFont="1" applyFill="1" applyBorder="1" applyAlignment="1" applyProtection="1">
      <alignment horizontal="center" vertical="center"/>
    </xf>
    <xf numFmtId="2" fontId="1" fillId="0" borderId="116" xfId="0" applyNumberFormat="1" applyFont="1" applyFill="1" applyBorder="1" applyAlignment="1" applyProtection="1">
      <alignment horizontal="center" vertical="center"/>
    </xf>
    <xf numFmtId="2" fontId="1" fillId="2" borderId="69" xfId="0" applyNumberFormat="1" applyFont="1" applyFill="1" applyBorder="1" applyAlignment="1" applyProtection="1">
      <alignment horizontal="center" vertical="center"/>
    </xf>
    <xf numFmtId="2" fontId="1" fillId="0" borderId="119" xfId="0" applyNumberFormat="1" applyFont="1" applyFill="1" applyBorder="1" applyAlignment="1" applyProtection="1">
      <alignment horizontal="center" vertical="center"/>
    </xf>
    <xf numFmtId="2" fontId="1" fillId="2" borderId="69" xfId="0" applyNumberFormat="1" applyFont="1" applyFill="1" applyBorder="1" applyAlignment="1" applyProtection="1">
      <alignment horizontal="center" vertical="center" shrinkToFit="1"/>
    </xf>
    <xf numFmtId="2" fontId="1" fillId="3" borderId="47" xfId="1" applyNumberFormat="1" applyFont="1" applyFill="1" applyBorder="1" applyAlignment="1" applyProtection="1">
      <alignment horizontal="center" vertical="center"/>
    </xf>
    <xf numFmtId="2" fontId="1" fillId="0" borderId="47" xfId="0" applyNumberFormat="1" applyFont="1" applyFill="1" applyBorder="1" applyAlignment="1" applyProtection="1">
      <alignment horizontal="center" vertical="center" shrinkToFit="1"/>
    </xf>
    <xf numFmtId="0" fontId="1" fillId="0" borderId="1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2" xfId="0" quotePrefix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/>
    </xf>
    <xf numFmtId="0" fontId="1" fillId="0" borderId="84" xfId="0" applyFont="1" applyFill="1" applyBorder="1" applyAlignment="1" applyProtection="1">
      <alignment horizontal="center" vertical="center"/>
    </xf>
    <xf numFmtId="0" fontId="1" fillId="0" borderId="87" xfId="0" applyFont="1" applyFill="1" applyBorder="1" applyAlignment="1" applyProtection="1">
      <alignment horizontal="center" vertical="center"/>
    </xf>
    <xf numFmtId="0" fontId="1" fillId="0" borderId="116" xfId="0" applyFont="1" applyFill="1" applyBorder="1" applyAlignment="1" applyProtection="1">
      <alignment horizontal="center" vertical="center"/>
    </xf>
    <xf numFmtId="0" fontId="1" fillId="0" borderId="123" xfId="0" quotePrefix="1" applyFont="1" applyFill="1" applyBorder="1" applyAlignment="1" applyProtection="1">
      <alignment horizontal="center" vertical="center"/>
    </xf>
    <xf numFmtId="0" fontId="1" fillId="0" borderId="124" xfId="0" quotePrefix="1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1" fillId="4" borderId="44" xfId="0" applyFont="1" applyFill="1" applyBorder="1" applyAlignment="1" applyProtection="1">
      <alignment horizontal="center" vertical="center"/>
    </xf>
    <xf numFmtId="0" fontId="1" fillId="4" borderId="92" xfId="0" applyFont="1" applyFill="1" applyBorder="1" applyAlignment="1" applyProtection="1">
      <alignment horizontal="center" vertical="center"/>
    </xf>
    <xf numFmtId="2" fontId="1" fillId="4" borderId="125" xfId="0" applyNumberFormat="1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 vertical="center"/>
    </xf>
    <xf numFmtId="2" fontId="1" fillId="0" borderId="60" xfId="0" applyNumberFormat="1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0" fontId="1" fillId="0" borderId="99" xfId="0" applyFont="1" applyFill="1" applyBorder="1" applyAlignment="1" applyProtection="1">
      <alignment horizontal="center" vertical="center"/>
    </xf>
    <xf numFmtId="2" fontId="1" fillId="3" borderId="63" xfId="1" applyNumberFormat="1" applyFont="1" applyFill="1" applyBorder="1" applyAlignment="1" applyProtection="1">
      <alignment horizontal="center" vertical="center"/>
    </xf>
    <xf numFmtId="0" fontId="1" fillId="3" borderId="63" xfId="1" quotePrefix="1" applyFont="1" applyFill="1" applyBorder="1" applyAlignment="1" applyProtection="1">
      <alignment horizontal="center" vertical="center"/>
    </xf>
    <xf numFmtId="0" fontId="1" fillId="3" borderId="116" xfId="1" applyFont="1" applyFill="1" applyBorder="1" applyAlignment="1" applyProtection="1">
      <alignment horizontal="center" vertical="center"/>
    </xf>
    <xf numFmtId="0" fontId="1" fillId="3" borderId="47" xfId="1" applyFont="1" applyFill="1" applyBorder="1" applyAlignment="1" applyProtection="1">
      <alignment horizontal="center" vertical="center"/>
    </xf>
    <xf numFmtId="0" fontId="1" fillId="0" borderId="61" xfId="0" quotePrefix="1" applyFont="1" applyFill="1" applyBorder="1" applyAlignment="1" applyProtection="1">
      <alignment horizontal="center" vertical="center"/>
    </xf>
    <xf numFmtId="0" fontId="1" fillId="0" borderId="60" xfId="0" quotePrefix="1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118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107" xfId="0" quotePrefix="1" applyFont="1" applyFill="1" applyBorder="1" applyAlignment="1" applyProtection="1">
      <alignment horizontal="center" vertical="center"/>
    </xf>
    <xf numFmtId="2" fontId="1" fillId="0" borderId="71" xfId="0" quotePrefix="1" applyNumberFormat="1" applyFont="1" applyFill="1" applyBorder="1" applyAlignment="1" applyProtection="1">
      <alignment horizontal="center" vertical="center"/>
    </xf>
    <xf numFmtId="2" fontId="1" fillId="0" borderId="39" xfId="0" applyNumberFormat="1" applyFont="1" applyFill="1" applyBorder="1" applyAlignment="1" applyProtection="1">
      <alignment horizontal="center" vertical="center"/>
    </xf>
    <xf numFmtId="2" fontId="1" fillId="2" borderId="73" xfId="0" quotePrefix="1" applyNumberFormat="1" applyFont="1" applyFill="1" applyBorder="1" applyAlignment="1" applyProtection="1">
      <alignment horizontal="center" vertical="center"/>
    </xf>
    <xf numFmtId="0" fontId="1" fillId="0" borderId="90" xfId="0" quotePrefix="1" applyFont="1" applyFill="1" applyBorder="1" applyAlignment="1" applyProtection="1">
      <alignment horizontal="center" vertical="center"/>
    </xf>
    <xf numFmtId="0" fontId="1" fillId="2" borderId="40" xfId="0" quotePrefix="1" applyFont="1" applyFill="1" applyBorder="1" applyAlignment="1" applyProtection="1">
      <alignment horizontal="center" vertical="center"/>
    </xf>
    <xf numFmtId="3" fontId="1" fillId="2" borderId="103" xfId="0" applyNumberFormat="1" applyFont="1" applyFill="1" applyBorder="1" applyAlignment="1" applyProtection="1">
      <alignment horizontal="center" vertical="center"/>
    </xf>
    <xf numFmtId="0" fontId="1" fillId="0" borderId="126" xfId="0" quotePrefix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27" xfId="0" applyFont="1" applyFill="1" applyBorder="1" applyAlignment="1" applyProtection="1">
      <alignment horizontal="left" vertical="center" indent="1"/>
    </xf>
    <xf numFmtId="0" fontId="1" fillId="0" borderId="46" xfId="1" applyFont="1" applyFill="1" applyBorder="1" applyAlignment="1" applyProtection="1">
      <alignment horizontal="center" vertical="center"/>
    </xf>
    <xf numFmtId="2" fontId="1" fillId="0" borderId="117" xfId="0" applyNumberFormat="1" applyFont="1" applyFill="1" applyBorder="1" applyAlignment="1" applyProtection="1">
      <alignment horizontal="center" vertical="center"/>
    </xf>
    <xf numFmtId="2" fontId="1" fillId="0" borderId="47" xfId="1" applyNumberFormat="1" applyFont="1" applyFill="1" applyBorder="1" applyAlignment="1" applyProtection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9" xfId="0" quotePrefix="1" applyFont="1" applyFill="1" applyBorder="1" applyAlignment="1" applyProtection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120" xfId="0" quotePrefix="1" applyFont="1" applyFill="1" applyBorder="1" applyAlignment="1" applyProtection="1">
      <alignment horizontal="center" vertical="center"/>
    </xf>
    <xf numFmtId="0" fontId="1" fillId="0" borderId="1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2" borderId="130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 shrinkToFit="1"/>
    </xf>
    <xf numFmtId="2" fontId="1" fillId="0" borderId="45" xfId="0" applyNumberFormat="1" applyFont="1" applyFill="1" applyBorder="1" applyAlignment="1" applyProtection="1">
      <alignment horizontal="center" vertical="center" shrinkToFit="1"/>
    </xf>
    <xf numFmtId="0" fontId="8" fillId="0" borderId="127" xfId="1" applyFont="1" applyFill="1" applyBorder="1" applyAlignment="1" applyProtection="1">
      <alignment horizontal="left" vertical="center" indent="1"/>
    </xf>
    <xf numFmtId="0" fontId="1" fillId="0" borderId="47" xfId="1" applyFont="1" applyFill="1" applyBorder="1" applyAlignment="1" applyProtection="1">
      <alignment horizontal="center" vertical="center"/>
    </xf>
    <xf numFmtId="2" fontId="1" fillId="0" borderId="128" xfId="0" applyNumberFormat="1" applyFont="1" applyBorder="1" applyAlignment="1">
      <alignment horizontal="center" vertical="center" wrapText="1"/>
    </xf>
    <xf numFmtId="2" fontId="1" fillId="0" borderId="53" xfId="0" quotePrefix="1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left" vertical="center" indent="1"/>
    </xf>
    <xf numFmtId="0" fontId="1" fillId="0" borderId="62" xfId="1" applyFont="1" applyFill="1" applyBorder="1" applyAlignment="1" applyProtection="1">
      <alignment horizontal="center" vertical="center"/>
    </xf>
    <xf numFmtId="0" fontId="1" fillId="0" borderId="131" xfId="0" quotePrefix="1" applyFont="1" applyFill="1" applyBorder="1" applyAlignment="1" applyProtection="1">
      <alignment horizontal="center" vertical="center"/>
    </xf>
    <xf numFmtId="0" fontId="1" fillId="0" borderId="132" xfId="0" quotePrefix="1" applyFont="1" applyFill="1" applyBorder="1" applyAlignment="1" applyProtection="1">
      <alignment horizontal="center" vertical="center"/>
    </xf>
    <xf numFmtId="0" fontId="1" fillId="0" borderId="133" xfId="0" applyFont="1" applyBorder="1" applyAlignment="1">
      <alignment horizontal="center" vertical="center" wrapText="1"/>
    </xf>
    <xf numFmtId="2" fontId="1" fillId="0" borderId="134" xfId="0" applyNumberFormat="1" applyFont="1" applyFill="1" applyBorder="1" applyAlignment="1" applyProtection="1">
      <alignment horizontal="center" vertical="center"/>
    </xf>
    <xf numFmtId="0" fontId="1" fillId="0" borderId="46" xfId="1" quotePrefix="1" applyFont="1" applyFill="1" applyBorder="1" applyAlignment="1" applyProtection="1">
      <alignment horizontal="center" vertical="center"/>
    </xf>
    <xf numFmtId="2" fontId="1" fillId="0" borderId="44" xfId="1" quotePrefix="1" applyNumberFormat="1" applyFont="1" applyFill="1" applyBorder="1" applyAlignment="1" applyProtection="1">
      <alignment horizontal="center" vertical="center"/>
    </xf>
    <xf numFmtId="0" fontId="1" fillId="0" borderId="43" xfId="1" quotePrefix="1" applyFont="1" applyFill="1" applyBorder="1" applyAlignment="1" applyProtection="1">
      <alignment horizontal="center" vertical="center"/>
    </xf>
    <xf numFmtId="0" fontId="1" fillId="0" borderId="44" xfId="1" quotePrefix="1" applyFont="1" applyFill="1" applyBorder="1" applyAlignment="1" applyProtection="1">
      <alignment horizontal="center" vertical="center"/>
    </xf>
    <xf numFmtId="0" fontId="1" fillId="2" borderId="135" xfId="0" quotePrefix="1" applyFont="1" applyFill="1" applyBorder="1" applyAlignment="1" applyProtection="1">
      <alignment horizontal="center" vertical="center"/>
    </xf>
    <xf numFmtId="2" fontId="1" fillId="2" borderId="32" xfId="0" applyNumberFormat="1" applyFont="1" applyFill="1" applyBorder="1" applyAlignment="1" applyProtection="1">
      <alignment horizontal="center" vertical="center"/>
    </xf>
    <xf numFmtId="0" fontId="1" fillId="0" borderId="136" xfId="0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left" vertical="center" indent="1"/>
    </xf>
    <xf numFmtId="0" fontId="8" fillId="3" borderId="80" xfId="1" applyFont="1" applyFill="1" applyBorder="1" applyAlignment="1" applyProtection="1">
      <alignment horizontal="left" vertical="center" indent="1"/>
    </xf>
    <xf numFmtId="3" fontId="1" fillId="3" borderId="64" xfId="1" quotePrefix="1" applyNumberFormat="1" applyFont="1" applyFill="1" applyBorder="1" applyAlignment="1" applyProtection="1">
      <alignment horizontal="center" vertical="center"/>
    </xf>
    <xf numFmtId="3" fontId="1" fillId="0" borderId="57" xfId="0" applyNumberFormat="1" applyFont="1" applyBorder="1" applyAlignment="1">
      <alignment horizontal="center" vertical="center" wrapText="1"/>
    </xf>
    <xf numFmtId="2" fontId="1" fillId="3" borderId="63" xfId="1" quotePrefix="1" applyNumberFormat="1" applyFont="1" applyFill="1" applyBorder="1" applyAlignment="1" applyProtection="1">
      <alignment horizontal="center" vertical="center"/>
    </xf>
    <xf numFmtId="2" fontId="1" fillId="0" borderId="60" xfId="0" quotePrefix="1" applyNumberFormat="1" applyFont="1" applyFill="1" applyBorder="1" applyAlignment="1" applyProtection="1">
      <alignment horizontal="center" vertical="center"/>
    </xf>
    <xf numFmtId="0" fontId="1" fillId="4" borderId="125" xfId="0" applyFont="1" applyFill="1" applyBorder="1" applyAlignment="1" applyProtection="1">
      <alignment horizontal="center" vertical="center"/>
    </xf>
    <xf numFmtId="0" fontId="1" fillId="4" borderId="137" xfId="0" quotePrefix="1" applyFont="1" applyFill="1" applyBorder="1" applyAlignment="1" applyProtection="1">
      <alignment horizontal="center" vertical="center"/>
    </xf>
    <xf numFmtId="2" fontId="1" fillId="0" borderId="98" xfId="0" quotePrefix="1" applyNumberFormat="1" applyFont="1" applyFill="1" applyBorder="1" applyAlignment="1" applyProtection="1">
      <alignment horizontal="center" vertical="center"/>
    </xf>
    <xf numFmtId="2" fontId="1" fillId="2" borderId="108" xfId="0" applyNumberFormat="1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left" vertical="center" indent="1"/>
    </xf>
    <xf numFmtId="2" fontId="1" fillId="0" borderId="13" xfId="0" applyNumberFormat="1" applyFont="1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/>
    </xf>
    <xf numFmtId="2" fontId="1" fillId="0" borderId="129" xfId="0" quotePrefix="1" applyNumberFormat="1" applyFont="1" applyFill="1" applyBorder="1" applyAlignment="1" applyProtection="1">
      <alignment horizontal="center" vertical="center"/>
    </xf>
    <xf numFmtId="2" fontId="1" fillId="4" borderId="117" xfId="0" applyNumberFormat="1" applyFont="1" applyFill="1" applyBorder="1" applyAlignment="1" applyProtection="1">
      <alignment horizontal="center" vertical="center"/>
    </xf>
    <xf numFmtId="2" fontId="1" fillId="0" borderId="138" xfId="1" quotePrefix="1" applyNumberFormat="1" applyFont="1" applyFill="1" applyBorder="1" applyAlignment="1" applyProtection="1">
      <alignment horizontal="center" vertical="center"/>
    </xf>
    <xf numFmtId="0" fontId="1" fillId="0" borderId="57" xfId="0" quotePrefix="1" applyFont="1" applyBorder="1" applyAlignment="1">
      <alignment horizontal="center" vertical="center" wrapText="1"/>
    </xf>
    <xf numFmtId="2" fontId="1" fillId="2" borderId="109" xfId="0" applyNumberFormat="1" applyFont="1" applyFill="1" applyBorder="1" applyAlignment="1" applyProtection="1">
      <alignment horizontal="center" vertical="center"/>
    </xf>
    <xf numFmtId="2" fontId="1" fillId="2" borderId="101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49" fontId="17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94" xfId="0" quotePrefix="1" applyFont="1" applyFill="1" applyBorder="1" applyAlignment="1" applyProtection="1">
      <alignment horizontal="center" vertical="center"/>
    </xf>
    <xf numFmtId="0" fontId="1" fillId="0" borderId="139" xfId="0" quotePrefix="1" applyFont="1" applyFill="1" applyBorder="1" applyAlignment="1" applyProtection="1">
      <alignment horizontal="center" vertical="center"/>
    </xf>
    <xf numFmtId="0" fontId="1" fillId="0" borderId="92" xfId="0" quotePrefix="1" applyFont="1" applyFill="1" applyBorder="1" applyAlignment="1" applyProtection="1">
      <alignment horizontal="center" vertical="center"/>
    </xf>
    <xf numFmtId="0" fontId="1" fillId="0" borderId="140" xfId="0" quotePrefix="1" applyFont="1" applyFill="1" applyBorder="1" applyAlignment="1" applyProtection="1">
      <alignment horizontal="center" vertical="center"/>
    </xf>
    <xf numFmtId="0" fontId="1" fillId="0" borderId="141" xfId="0" quotePrefix="1" applyFont="1" applyFill="1" applyBorder="1" applyAlignment="1" applyProtection="1">
      <alignment horizontal="center" vertical="center"/>
    </xf>
    <xf numFmtId="0" fontId="1" fillId="0" borderId="142" xfId="0" quotePrefix="1" applyFont="1" applyFill="1" applyBorder="1" applyAlignment="1" applyProtection="1">
      <alignment horizontal="center" vertical="center"/>
    </xf>
    <xf numFmtId="0" fontId="1" fillId="0" borderId="143" xfId="0" applyFont="1" applyBorder="1" applyAlignment="1">
      <alignment horizontal="center" vertical="center" wrapText="1"/>
    </xf>
    <xf numFmtId="2" fontId="1" fillId="0" borderId="37" xfId="0" applyNumberFormat="1" applyFont="1" applyFill="1" applyBorder="1" applyAlignment="1" applyProtection="1">
      <alignment horizontal="center" vertical="center"/>
    </xf>
    <xf numFmtId="0" fontId="1" fillId="0" borderId="144" xfId="0" quotePrefix="1" applyFont="1" applyFill="1" applyBorder="1" applyAlignment="1" applyProtection="1">
      <alignment horizontal="center" vertical="center"/>
    </xf>
    <xf numFmtId="2" fontId="1" fillId="0" borderId="89" xfId="0" applyNumberFormat="1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92" xfId="0" applyFont="1" applyFill="1" applyBorder="1" applyAlignment="1">
      <alignment horizontal="center" vertical="center" wrapText="1"/>
    </xf>
    <xf numFmtId="0" fontId="1" fillId="0" borderId="145" xfId="0" applyFont="1" applyFill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0" fontId="1" fillId="4" borderId="60" xfId="0" applyFont="1" applyFill="1" applyBorder="1" applyAlignment="1" applyProtection="1">
      <alignment horizontal="center" vertical="center"/>
    </xf>
    <xf numFmtId="0" fontId="1" fillId="4" borderId="117" xfId="0" applyFont="1" applyFill="1" applyBorder="1" applyAlignment="1" applyProtection="1">
      <alignment horizontal="center" vertical="center"/>
    </xf>
    <xf numFmtId="0" fontId="1" fillId="0" borderId="117" xfId="0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 shrinkToFit="1"/>
    </xf>
    <xf numFmtId="0" fontId="1" fillId="3" borderId="62" xfId="1" applyFont="1" applyFill="1" applyBorder="1" applyAlignment="1" applyProtection="1">
      <alignment horizontal="center" vertical="center"/>
    </xf>
    <xf numFmtId="0" fontId="1" fillId="3" borderId="65" xfId="1" applyFont="1" applyFill="1" applyBorder="1" applyAlignment="1" applyProtection="1">
      <alignment horizontal="center" vertical="center"/>
    </xf>
    <xf numFmtId="2" fontId="1" fillId="3" borderId="116" xfId="1" applyNumberFormat="1" applyFont="1" applyFill="1" applyBorder="1" applyAlignment="1" applyProtection="1">
      <alignment horizontal="center" vertical="center"/>
    </xf>
    <xf numFmtId="0" fontId="1" fillId="3" borderId="45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left" vertical="center" indent="1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34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 shrinkToFit="1"/>
    </xf>
    <xf numFmtId="0" fontId="1" fillId="0" borderId="44" xfId="0" applyFont="1" applyFill="1" applyBorder="1" applyAlignment="1" applyProtection="1">
      <alignment horizontal="center" vertical="center" shrinkToFit="1"/>
    </xf>
    <xf numFmtId="2" fontId="1" fillId="0" borderId="44" xfId="0" applyNumberFormat="1" applyFont="1" applyFill="1" applyBorder="1" applyAlignment="1" applyProtection="1">
      <alignment horizontal="center" vertical="center" shrinkToFit="1"/>
    </xf>
    <xf numFmtId="0" fontId="1" fillId="0" borderId="47" xfId="0" applyFont="1" applyFill="1" applyBorder="1" applyAlignment="1" applyProtection="1">
      <alignment horizontal="center" vertical="center" shrinkToFit="1"/>
    </xf>
    <xf numFmtId="0" fontId="1" fillId="0" borderId="146" xfId="0" applyFont="1" applyFill="1" applyBorder="1" applyAlignment="1" applyProtection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108" xfId="0" applyFont="1" applyFill="1" applyBorder="1" applyAlignment="1" applyProtection="1">
      <alignment horizontal="center" vertical="center"/>
    </xf>
    <xf numFmtId="0" fontId="1" fillId="2" borderId="101" xfId="0" applyFont="1" applyFill="1" applyBorder="1" applyAlignment="1" applyProtection="1">
      <alignment horizontal="center" vertical="center"/>
    </xf>
    <xf numFmtId="2" fontId="1" fillId="4" borderId="60" xfId="0" applyNumberFormat="1" applyFont="1" applyFill="1" applyBorder="1" applyAlignment="1" applyProtection="1">
      <alignment horizontal="center" vertical="center"/>
    </xf>
    <xf numFmtId="0" fontId="7" fillId="0" borderId="0" xfId="0" applyFont="1" applyFill="1"/>
    <xf numFmtId="0" fontId="0" fillId="0" borderId="0" xfId="0" applyFill="1"/>
    <xf numFmtId="0" fontId="1" fillId="0" borderId="146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49" xfId="0" applyNumberFormat="1" applyFont="1" applyFill="1" applyBorder="1" applyAlignment="1">
      <alignment horizontal="center" vertical="center" wrapText="1"/>
    </xf>
    <xf numFmtId="0" fontId="1" fillId="0" borderId="150" xfId="0" quotePrefix="1" applyFont="1" applyFill="1" applyBorder="1" applyAlignment="1" applyProtection="1">
      <alignment horizontal="center" vertical="center"/>
    </xf>
    <xf numFmtId="2" fontId="1" fillId="0" borderId="115" xfId="0" quotePrefix="1" applyNumberFormat="1" applyFont="1" applyFill="1" applyBorder="1" applyAlignment="1" applyProtection="1">
      <alignment horizontal="center" vertical="center"/>
    </xf>
    <xf numFmtId="0" fontId="1" fillId="2" borderId="151" xfId="0" applyFont="1" applyFill="1" applyBorder="1" applyAlignment="1" applyProtection="1">
      <alignment horizontal="center" vertical="center"/>
    </xf>
    <xf numFmtId="0" fontId="1" fillId="0" borderId="81" xfId="0" quotePrefix="1" applyFont="1" applyFill="1" applyBorder="1" applyAlignment="1" applyProtection="1">
      <alignment horizontal="center" vertical="center"/>
    </xf>
    <xf numFmtId="0" fontId="1" fillId="0" borderId="82" xfId="0" quotePrefix="1" applyFont="1" applyFill="1" applyBorder="1" applyAlignment="1" applyProtection="1">
      <alignment horizontal="center" vertical="center"/>
    </xf>
    <xf numFmtId="2" fontId="1" fillId="0" borderId="84" xfId="0" applyNumberFormat="1" applyFont="1" applyFill="1" applyBorder="1" applyAlignment="1" applyProtection="1">
      <alignment horizontal="center" vertical="center"/>
    </xf>
    <xf numFmtId="2" fontId="1" fillId="0" borderId="87" xfId="0" applyNumberFormat="1" applyFont="1" applyFill="1" applyBorder="1" applyAlignment="1" applyProtection="1">
      <alignment horizontal="center" vertical="center"/>
    </xf>
    <xf numFmtId="0" fontId="1" fillId="0" borderId="46" xfId="0" quotePrefix="1" applyFont="1" applyFill="1" applyBorder="1" applyAlignment="1" applyProtection="1">
      <alignment horizontal="center" vertical="center"/>
    </xf>
    <xf numFmtId="0" fontId="1" fillId="0" borderId="144" xfId="0" applyFont="1" applyFill="1" applyBorder="1" applyAlignment="1" applyProtection="1">
      <alignment horizontal="center" vertical="center"/>
    </xf>
    <xf numFmtId="2" fontId="1" fillId="0" borderId="152" xfId="0" applyNumberFormat="1" applyFont="1" applyFill="1" applyBorder="1" applyAlignment="1" applyProtection="1">
      <alignment horizontal="center" vertical="center"/>
    </xf>
    <xf numFmtId="0" fontId="1" fillId="0" borderId="153" xfId="0" applyFont="1" applyFill="1" applyBorder="1" applyAlignment="1">
      <alignment horizontal="center" vertical="center" wrapText="1"/>
    </xf>
    <xf numFmtId="2" fontId="1" fillId="0" borderId="154" xfId="0" applyNumberFormat="1" applyFont="1" applyFill="1" applyBorder="1" applyAlignment="1" applyProtection="1">
      <alignment horizontal="center" vertical="center"/>
    </xf>
    <xf numFmtId="0" fontId="1" fillId="0" borderId="15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vertical="center" wrapText="1"/>
    </xf>
    <xf numFmtId="2" fontId="1" fillId="0" borderId="47" xfId="0" quotePrefix="1" applyNumberFormat="1" applyFont="1" applyFill="1" applyBorder="1" applyAlignment="1" applyProtection="1">
      <alignment horizontal="center" vertical="center"/>
    </xf>
    <xf numFmtId="0" fontId="1" fillId="0" borderId="155" xfId="0" quotePrefix="1" applyFont="1" applyFill="1" applyBorder="1" applyAlignment="1" applyProtection="1">
      <alignment horizontal="center" vertical="center"/>
    </xf>
    <xf numFmtId="2" fontId="1" fillId="4" borderId="156" xfId="0" applyNumberFormat="1" applyFont="1" applyFill="1" applyBorder="1" applyAlignment="1">
      <alignment horizontal="center" vertical="center"/>
    </xf>
    <xf numFmtId="2" fontId="1" fillId="4" borderId="156" xfId="0" applyNumberFormat="1" applyFont="1" applyFill="1" applyBorder="1" applyAlignment="1" applyProtection="1">
      <alignment horizontal="center" vertical="center"/>
    </xf>
    <xf numFmtId="0" fontId="1" fillId="0" borderId="47" xfId="0" quotePrefix="1" applyFont="1" applyFill="1" applyBorder="1" applyAlignment="1" applyProtection="1">
      <alignment horizontal="center" vertical="center"/>
    </xf>
    <xf numFmtId="0" fontId="1" fillId="0" borderId="62" xfId="0" quotePrefix="1" applyFont="1" applyFill="1" applyBorder="1" applyAlignment="1" applyProtection="1">
      <alignment horizontal="center" vertical="center"/>
    </xf>
    <xf numFmtId="2" fontId="1" fillId="0" borderId="65" xfId="0" applyNumberFormat="1" applyFont="1" applyFill="1" applyBorder="1" applyAlignment="1" applyProtection="1">
      <alignment horizontal="center" vertical="center"/>
    </xf>
    <xf numFmtId="0" fontId="1" fillId="0" borderId="143" xfId="0" applyFont="1" applyFill="1" applyBorder="1" applyAlignment="1">
      <alignment horizontal="center" vertical="center" wrapText="1"/>
    </xf>
    <xf numFmtId="2" fontId="1" fillId="0" borderId="149" xfId="0" applyNumberFormat="1" applyFont="1" applyFill="1" applyBorder="1" applyAlignment="1" applyProtection="1">
      <alignment horizontal="center" vertical="center"/>
    </xf>
    <xf numFmtId="0" fontId="1" fillId="3" borderId="157" xfId="1" applyFont="1" applyFill="1" applyBorder="1" applyAlignment="1" applyProtection="1">
      <alignment horizontal="center" vertical="center"/>
    </xf>
    <xf numFmtId="0" fontId="1" fillId="3" borderId="89" xfId="1" applyFont="1" applyFill="1" applyBorder="1" applyAlignment="1" applyProtection="1">
      <alignment horizontal="center" vertical="center"/>
    </xf>
    <xf numFmtId="0" fontId="1" fillId="3" borderId="144" xfId="1" applyFont="1" applyFill="1" applyBorder="1" applyAlignment="1" applyProtection="1">
      <alignment horizontal="center" vertical="center"/>
    </xf>
    <xf numFmtId="2" fontId="1" fillId="3" borderId="89" xfId="1" applyNumberFormat="1" applyFont="1" applyFill="1" applyBorder="1" applyAlignment="1" applyProtection="1">
      <alignment horizontal="center" vertical="center"/>
    </xf>
    <xf numFmtId="0" fontId="1" fillId="3" borderId="47" xfId="1" quotePrefix="1" applyFont="1" applyFill="1" applyBorder="1" applyAlignment="1" applyProtection="1">
      <alignment horizontal="center" vertical="center"/>
    </xf>
    <xf numFmtId="0" fontId="1" fillId="0" borderId="155" xfId="0" applyFont="1" applyBorder="1" applyAlignment="1">
      <alignment horizontal="center" vertical="center" wrapText="1"/>
    </xf>
    <xf numFmtId="2" fontId="1" fillId="0" borderId="44" xfId="0" quotePrefix="1" applyNumberFormat="1" applyFont="1" applyFill="1" applyBorder="1" applyAlignment="1" applyProtection="1">
      <alignment horizontal="center" vertical="center"/>
    </xf>
    <xf numFmtId="2" fontId="1" fillId="3" borderId="47" xfId="1" quotePrefix="1" applyNumberFormat="1" applyFont="1" applyFill="1" applyBorder="1" applyAlignment="1" applyProtection="1">
      <alignment horizontal="center" vertical="center"/>
    </xf>
    <xf numFmtId="0" fontId="8" fillId="0" borderId="158" xfId="1" applyFont="1" applyFill="1" applyBorder="1" applyAlignment="1" applyProtection="1">
      <alignment horizontal="left" vertical="center" indent="1"/>
    </xf>
    <xf numFmtId="2" fontId="1" fillId="0" borderId="78" xfId="0" applyNumberFormat="1" applyFont="1" applyFill="1" applyBorder="1" applyAlignment="1" applyProtection="1">
      <alignment horizontal="center" vertical="center"/>
    </xf>
    <xf numFmtId="2" fontId="1" fillId="0" borderId="118" xfId="0" applyNumberFormat="1" applyFont="1" applyFill="1" applyBorder="1" applyAlignment="1" applyProtection="1">
      <alignment horizontal="center" vertical="center"/>
    </xf>
    <xf numFmtId="2" fontId="1" fillId="0" borderId="159" xfId="0" applyNumberFormat="1" applyFont="1" applyFill="1" applyBorder="1" applyAlignment="1" applyProtection="1">
      <alignment horizontal="center" vertical="center"/>
    </xf>
    <xf numFmtId="0" fontId="1" fillId="2" borderId="72" xfId="0" applyFont="1" applyFill="1" applyBorder="1" applyAlignment="1" applyProtection="1">
      <alignment horizontal="center" vertical="center"/>
    </xf>
    <xf numFmtId="0" fontId="1" fillId="0" borderId="160" xfId="0" applyFont="1" applyFill="1" applyBorder="1" applyAlignment="1" applyProtection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</xf>
    <xf numFmtId="0" fontId="1" fillId="0" borderId="161" xfId="0" quotePrefix="1" applyFont="1" applyFill="1" applyBorder="1" applyAlignment="1" applyProtection="1">
      <alignment horizontal="center" vertical="center"/>
    </xf>
    <xf numFmtId="0" fontId="1" fillId="0" borderId="162" xfId="0" quotePrefix="1" applyFont="1" applyFill="1" applyBorder="1" applyAlignment="1" applyProtection="1">
      <alignment horizontal="center" vertical="center"/>
    </xf>
    <xf numFmtId="0" fontId="1" fillId="2" borderId="163" xfId="0" quotePrefix="1" applyFont="1" applyFill="1" applyBorder="1" applyAlignment="1" applyProtection="1">
      <alignment horizontal="center" vertical="center"/>
    </xf>
    <xf numFmtId="0" fontId="1" fillId="2" borderId="164" xfId="0" quotePrefix="1" applyFont="1" applyFill="1" applyBorder="1" applyAlignment="1" applyProtection="1">
      <alignment horizontal="center" vertical="center"/>
    </xf>
    <xf numFmtId="2" fontId="1" fillId="2" borderId="165" xfId="0" quotePrefix="1" applyNumberFormat="1" applyFont="1" applyFill="1" applyBorder="1" applyAlignment="1" applyProtection="1">
      <alignment horizontal="center" vertical="center"/>
    </xf>
    <xf numFmtId="0" fontId="1" fillId="0" borderId="166" xfId="0" quotePrefix="1" applyFont="1" applyFill="1" applyBorder="1" applyAlignment="1" applyProtection="1">
      <alignment horizontal="center" vertical="center"/>
    </xf>
    <xf numFmtId="2" fontId="1" fillId="0" borderId="51" xfId="0" quotePrefix="1" applyNumberFormat="1" applyFont="1" applyFill="1" applyBorder="1" applyAlignment="1" applyProtection="1">
      <alignment horizontal="center" vertical="center"/>
    </xf>
    <xf numFmtId="2" fontId="1" fillId="0" borderId="90" xfId="0" quotePrefix="1" applyNumberFormat="1" applyFont="1" applyFill="1" applyBorder="1" applyAlignment="1" applyProtection="1">
      <alignment horizontal="center" vertical="center"/>
    </xf>
    <xf numFmtId="0" fontId="1" fillId="2" borderId="167" xfId="0" quotePrefix="1" applyFont="1" applyFill="1" applyBorder="1" applyAlignment="1" applyProtection="1">
      <alignment horizontal="center" vertical="center"/>
    </xf>
    <xf numFmtId="2" fontId="1" fillId="2" borderId="9" xfId="0" quotePrefix="1" applyNumberFormat="1" applyFont="1" applyFill="1" applyBorder="1" applyAlignment="1" applyProtection="1">
      <alignment horizontal="center" vertical="center"/>
    </xf>
    <xf numFmtId="2" fontId="1" fillId="2" borderId="40" xfId="0" quotePrefix="1" applyNumberFormat="1" applyFont="1" applyFill="1" applyBorder="1" applyAlignment="1" applyProtection="1">
      <alignment horizontal="center" vertical="center"/>
    </xf>
    <xf numFmtId="3" fontId="1" fillId="2" borderId="113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0" fontId="16" fillId="0" borderId="0" xfId="0" applyFont="1" applyFill="1"/>
    <xf numFmtId="0" fontId="1" fillId="0" borderId="91" xfId="0" quotePrefix="1" applyFont="1" applyFill="1" applyBorder="1" applyAlignment="1" applyProtection="1">
      <alignment horizontal="center" vertical="center"/>
    </xf>
    <xf numFmtId="0" fontId="1" fillId="0" borderId="168" xfId="0" quotePrefix="1" applyFont="1" applyFill="1" applyBorder="1" applyAlignment="1" applyProtection="1">
      <alignment horizontal="center" vertical="center"/>
    </xf>
    <xf numFmtId="0" fontId="1" fillId="0" borderId="149" xfId="0" applyFont="1" applyBorder="1" applyAlignment="1">
      <alignment horizontal="center" vertical="center" wrapText="1"/>
    </xf>
    <xf numFmtId="2" fontId="1" fillId="0" borderId="124" xfId="0" quotePrefix="1" applyNumberFormat="1" applyFont="1" applyFill="1" applyBorder="1" applyAlignment="1" applyProtection="1">
      <alignment horizontal="center" vertical="center"/>
    </xf>
    <xf numFmtId="2" fontId="1" fillId="0" borderId="169" xfId="0" quotePrefix="1" applyNumberFormat="1" applyFont="1" applyFill="1" applyBorder="1" applyAlignment="1" applyProtection="1">
      <alignment horizontal="center" vertical="center"/>
    </xf>
    <xf numFmtId="0" fontId="1" fillId="0" borderId="170" xfId="0" quotePrefix="1" applyFont="1" applyFill="1" applyBorder="1" applyAlignment="1" applyProtection="1">
      <alignment horizontal="center" vertical="center"/>
    </xf>
    <xf numFmtId="0" fontId="1" fillId="0" borderId="11" xfId="0" quotePrefix="1" applyFont="1" applyFill="1" applyBorder="1" applyAlignment="1" applyProtection="1">
      <alignment horizontal="center" vertical="center"/>
    </xf>
    <xf numFmtId="0" fontId="1" fillId="0" borderId="89" xfId="0" applyFont="1" applyFill="1" applyBorder="1" applyAlignment="1" applyProtection="1">
      <alignment horizontal="center" vertical="center"/>
    </xf>
    <xf numFmtId="0" fontId="1" fillId="3" borderId="121" xfId="1" applyFont="1" applyFill="1" applyBorder="1" applyAlignment="1" applyProtection="1">
      <alignment horizontal="center" vertical="center"/>
    </xf>
    <xf numFmtId="0" fontId="1" fillId="3" borderId="171" xfId="1" quotePrefix="1" applyFont="1" applyFill="1" applyBorder="1" applyAlignment="1" applyProtection="1">
      <alignment horizontal="center" vertical="center"/>
    </xf>
    <xf numFmtId="0" fontId="1" fillId="0" borderId="119" xfId="0" applyFont="1" applyFill="1" applyBorder="1" applyAlignment="1" applyProtection="1">
      <alignment horizontal="center" vertical="center"/>
    </xf>
    <xf numFmtId="0" fontId="1" fillId="0" borderId="148" xfId="0" applyFont="1" applyBorder="1" applyAlignment="1">
      <alignment horizontal="center" vertical="center" wrapText="1"/>
    </xf>
    <xf numFmtId="2" fontId="1" fillId="0" borderId="149" xfId="0" applyNumberFormat="1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 wrapText="1"/>
    </xf>
    <xf numFmtId="2" fontId="1" fillId="0" borderId="173" xfId="0" quotePrefix="1" applyNumberFormat="1" applyFont="1" applyFill="1" applyBorder="1" applyAlignment="1" applyProtection="1">
      <alignment horizontal="center" vertical="center"/>
    </xf>
    <xf numFmtId="2" fontId="1" fillId="0" borderId="174" xfId="0" quotePrefix="1" applyNumberFormat="1" applyFont="1" applyFill="1" applyBorder="1" applyAlignment="1" applyProtection="1">
      <alignment horizontal="center" vertical="center"/>
    </xf>
    <xf numFmtId="0" fontId="1" fillId="0" borderId="4" xfId="0" quotePrefix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26" xfId="0" applyFont="1" applyFill="1" applyBorder="1" applyAlignment="1" applyProtection="1">
      <alignment horizontal="center" vertical="center"/>
    </xf>
    <xf numFmtId="0" fontId="1" fillId="0" borderId="173" xfId="0" quotePrefix="1" applyFont="1" applyFill="1" applyBorder="1" applyAlignment="1" applyProtection="1">
      <alignment horizontal="center" vertical="center"/>
    </xf>
    <xf numFmtId="2" fontId="1" fillId="0" borderId="63" xfId="0" quotePrefix="1" applyNumberFormat="1" applyFont="1" applyFill="1" applyBorder="1" applyAlignment="1" applyProtection="1">
      <alignment horizontal="center" vertical="center"/>
    </xf>
    <xf numFmtId="0" fontId="1" fillId="3" borderId="62" xfId="1" quotePrefix="1" applyFont="1" applyFill="1" applyBorder="1" applyAlignment="1" applyProtection="1">
      <alignment horizontal="center" vertical="center"/>
    </xf>
    <xf numFmtId="0" fontId="1" fillId="3" borderId="116" xfId="1" quotePrefix="1" applyFont="1" applyFill="1" applyBorder="1" applyAlignment="1" applyProtection="1">
      <alignment horizontal="center" vertical="center"/>
    </xf>
    <xf numFmtId="3" fontId="1" fillId="2" borderId="66" xfId="0" applyNumberFormat="1" applyFont="1" applyFill="1" applyBorder="1" applyAlignment="1" applyProtection="1">
      <alignment horizontal="center" vertical="center"/>
    </xf>
    <xf numFmtId="0" fontId="1" fillId="2" borderId="108" xfId="0" quotePrefix="1" applyFont="1" applyFill="1" applyBorder="1" applyAlignment="1" applyProtection="1">
      <alignment horizontal="center" vertical="center"/>
    </xf>
    <xf numFmtId="0" fontId="1" fillId="5" borderId="17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111" xfId="0" quotePrefix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D42C6"/>
      <color rgb="FFFFEEDD"/>
      <color rgb="FFFFF5EB"/>
      <color rgb="FFFFF2E5"/>
      <color rgb="FF0000FF"/>
      <color rgb="FFFFEDE7"/>
      <color rgb="FFFFE8E1"/>
      <color rgb="FFFFCCFF"/>
      <color rgb="FFFFF3EB"/>
      <color rgb="FFFF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9"/>
  <sheetViews>
    <sheetView zoomScaleNormal="100" zoomScaleSheetLayoutView="100" workbookViewId="0">
      <selection activeCell="J21" sqref="J21"/>
    </sheetView>
  </sheetViews>
  <sheetFormatPr defaultRowHeight="15"/>
  <cols>
    <col min="1" max="1" width="35.140625" style="1" customWidth="1"/>
    <col min="2" max="11" width="7.28515625" customWidth="1"/>
    <col min="12" max="12" width="9.140625" style="286"/>
  </cols>
  <sheetData>
    <row r="1" spans="1:12" s="4" customFormat="1" ht="25.5" customHeight="1" thickBot="1">
      <c r="A1" s="2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285"/>
    </row>
    <row r="2" spans="1:12" ht="25.5" customHeight="1" thickBot="1">
      <c r="A2" s="375" t="s">
        <v>0</v>
      </c>
      <c r="B2" s="378" t="s">
        <v>145</v>
      </c>
      <c r="C2" s="379"/>
      <c r="D2" s="379"/>
      <c r="E2" s="379"/>
      <c r="F2" s="379"/>
      <c r="G2" s="379"/>
      <c r="H2" s="379"/>
      <c r="I2" s="379"/>
      <c r="J2" s="379"/>
      <c r="K2" s="380"/>
    </row>
    <row r="3" spans="1:12" ht="23.25" customHeight="1" thickBot="1">
      <c r="A3" s="376"/>
      <c r="B3" s="381" t="s">
        <v>41</v>
      </c>
      <c r="C3" s="382"/>
      <c r="D3" s="383" t="s">
        <v>23</v>
      </c>
      <c r="E3" s="384"/>
      <c r="F3" s="383" t="s">
        <v>36</v>
      </c>
      <c r="G3" s="384"/>
      <c r="H3" s="385" t="s">
        <v>42</v>
      </c>
      <c r="I3" s="385"/>
      <c r="J3" s="386" t="s">
        <v>22</v>
      </c>
      <c r="K3" s="387"/>
    </row>
    <row r="4" spans="1:12" ht="37.5" customHeight="1" thickBot="1">
      <c r="A4" s="377"/>
      <c r="B4" s="45" t="s">
        <v>24</v>
      </c>
      <c r="C4" s="14" t="s">
        <v>25</v>
      </c>
      <c r="D4" s="13" t="s">
        <v>24</v>
      </c>
      <c r="E4" s="14" t="s">
        <v>25</v>
      </c>
      <c r="F4" s="37" t="s">
        <v>24</v>
      </c>
      <c r="G4" s="36" t="s">
        <v>25</v>
      </c>
      <c r="H4" s="13" t="s">
        <v>24</v>
      </c>
      <c r="I4" s="15" t="s">
        <v>25</v>
      </c>
      <c r="J4" s="16" t="s">
        <v>24</v>
      </c>
      <c r="K4" s="46" t="s">
        <v>25</v>
      </c>
    </row>
    <row r="5" spans="1:12" s="5" customFormat="1" ht="17.100000000000001" customHeight="1">
      <c r="A5" s="19" t="s">
        <v>1</v>
      </c>
      <c r="B5" s="287"/>
      <c r="C5" s="22"/>
      <c r="D5" s="21"/>
      <c r="E5" s="22"/>
      <c r="F5" s="288"/>
      <c r="G5" s="38"/>
      <c r="H5" s="21"/>
      <c r="I5" s="23"/>
      <c r="J5" s="24"/>
      <c r="K5" s="289"/>
      <c r="L5" s="246"/>
    </row>
    <row r="6" spans="1:12" s="5" customFormat="1" ht="17.100000000000001" customHeight="1">
      <c r="A6" s="7" t="s">
        <v>2</v>
      </c>
      <c r="B6" s="290">
        <v>15</v>
      </c>
      <c r="C6" s="291">
        <v>2.72</v>
      </c>
      <c r="D6" s="47">
        <v>17</v>
      </c>
      <c r="E6" s="291">
        <v>2.63</v>
      </c>
      <c r="F6" s="48" t="s">
        <v>46</v>
      </c>
      <c r="G6" s="49" t="s">
        <v>46</v>
      </c>
      <c r="H6" s="47">
        <v>4</v>
      </c>
      <c r="I6" s="292">
        <v>2.2200000000000002</v>
      </c>
      <c r="J6" s="293">
        <f>SUM(B6,D6,F6,H6)</f>
        <v>36</v>
      </c>
      <c r="K6" s="294">
        <v>2.62</v>
      </c>
      <c r="L6" s="246"/>
    </row>
    <row r="7" spans="1:12" s="5" customFormat="1" ht="17.100000000000001" customHeight="1">
      <c r="A7" s="8" t="s">
        <v>28</v>
      </c>
      <c r="B7" s="295" t="s">
        <v>46</v>
      </c>
      <c r="C7" s="51" t="s">
        <v>46</v>
      </c>
      <c r="D7" s="50" t="s">
        <v>46</v>
      </c>
      <c r="E7" s="51" t="s">
        <v>46</v>
      </c>
      <c r="F7" s="50" t="s">
        <v>46</v>
      </c>
      <c r="G7" s="51" t="s">
        <v>46</v>
      </c>
      <c r="H7" s="50" t="s">
        <v>46</v>
      </c>
      <c r="I7" s="51" t="s">
        <v>46</v>
      </c>
      <c r="J7" s="52" t="s">
        <v>46</v>
      </c>
      <c r="K7" s="296" t="s">
        <v>46</v>
      </c>
      <c r="L7" s="246"/>
    </row>
    <row r="8" spans="1:12" s="5" customFormat="1" ht="17.100000000000001" customHeight="1">
      <c r="A8" s="8" t="s">
        <v>29</v>
      </c>
      <c r="B8" s="295" t="s">
        <v>46</v>
      </c>
      <c r="C8" s="51" t="s">
        <v>46</v>
      </c>
      <c r="D8" s="50" t="s">
        <v>46</v>
      </c>
      <c r="E8" s="51" t="s">
        <v>46</v>
      </c>
      <c r="F8" s="50" t="s">
        <v>46</v>
      </c>
      <c r="G8" s="51" t="s">
        <v>46</v>
      </c>
      <c r="H8" s="50" t="s">
        <v>46</v>
      </c>
      <c r="I8" s="51" t="s">
        <v>46</v>
      </c>
      <c r="J8" s="52" t="s">
        <v>46</v>
      </c>
      <c r="K8" s="296" t="s">
        <v>46</v>
      </c>
      <c r="L8" s="246"/>
    </row>
    <row r="9" spans="1:12" s="5" customFormat="1" ht="17.100000000000001" customHeight="1">
      <c r="A9" s="9" t="s">
        <v>146</v>
      </c>
      <c r="B9" s="295" t="s">
        <v>46</v>
      </c>
      <c r="C9" s="51" t="s">
        <v>46</v>
      </c>
      <c r="D9" s="50" t="s">
        <v>46</v>
      </c>
      <c r="E9" s="51" t="s">
        <v>46</v>
      </c>
      <c r="F9" s="50" t="s">
        <v>46</v>
      </c>
      <c r="G9" s="51" t="s">
        <v>46</v>
      </c>
      <c r="H9" s="50" t="s">
        <v>46</v>
      </c>
      <c r="I9" s="51" t="s">
        <v>46</v>
      </c>
      <c r="J9" s="52" t="s">
        <v>46</v>
      </c>
      <c r="K9" s="296" t="s">
        <v>46</v>
      </c>
      <c r="L9" s="246"/>
    </row>
    <row r="10" spans="1:12" s="5" customFormat="1" ht="17.100000000000001" customHeight="1">
      <c r="A10" s="9" t="s">
        <v>147</v>
      </c>
      <c r="B10" s="295" t="s">
        <v>46</v>
      </c>
      <c r="C10" s="51" t="s">
        <v>46</v>
      </c>
      <c r="D10" s="50" t="s">
        <v>46</v>
      </c>
      <c r="E10" s="51" t="s">
        <v>46</v>
      </c>
      <c r="F10" s="50" t="s">
        <v>46</v>
      </c>
      <c r="G10" s="51" t="s">
        <v>46</v>
      </c>
      <c r="H10" s="50" t="s">
        <v>46</v>
      </c>
      <c r="I10" s="51" t="s">
        <v>46</v>
      </c>
      <c r="J10" s="52" t="s">
        <v>46</v>
      </c>
      <c r="K10" s="296" t="s">
        <v>46</v>
      </c>
      <c r="L10" s="246"/>
    </row>
    <row r="11" spans="1:12" s="5" customFormat="1" ht="17.100000000000001" customHeight="1">
      <c r="A11" s="7" t="s">
        <v>148</v>
      </c>
      <c r="B11" s="295" t="s">
        <v>46</v>
      </c>
      <c r="C11" s="51" t="s">
        <v>46</v>
      </c>
      <c r="D11" s="50" t="s">
        <v>46</v>
      </c>
      <c r="E11" s="51" t="s">
        <v>46</v>
      </c>
      <c r="F11" s="50" t="s">
        <v>46</v>
      </c>
      <c r="G11" s="51" t="s">
        <v>46</v>
      </c>
      <c r="H11" s="50" t="s">
        <v>46</v>
      </c>
      <c r="I11" s="51" t="s">
        <v>46</v>
      </c>
      <c r="J11" s="52" t="s">
        <v>46</v>
      </c>
      <c r="K11" s="296" t="s">
        <v>46</v>
      </c>
      <c r="L11" s="246"/>
    </row>
    <row r="12" spans="1:12" s="5" customFormat="1" ht="17.100000000000001" customHeight="1" thickBot="1">
      <c r="A12" s="12" t="s">
        <v>3</v>
      </c>
      <c r="B12" s="297">
        <f>SUM(B6:B11)</f>
        <v>15</v>
      </c>
      <c r="C12" s="55">
        <v>2.72</v>
      </c>
      <c r="D12" s="54">
        <f>SUM(D6:D11)</f>
        <v>17</v>
      </c>
      <c r="E12" s="55">
        <v>2.63</v>
      </c>
      <c r="F12" s="56" t="s">
        <v>46</v>
      </c>
      <c r="G12" s="57" t="s">
        <v>46</v>
      </c>
      <c r="H12" s="54">
        <f>SUM(H6:H11)</f>
        <v>4</v>
      </c>
      <c r="I12" s="58">
        <v>2.2200000000000002</v>
      </c>
      <c r="J12" s="54">
        <f>SUM(J6:J11)</f>
        <v>36</v>
      </c>
      <c r="K12" s="144">
        <v>2.62</v>
      </c>
      <c r="L12" s="246"/>
    </row>
    <row r="13" spans="1:12" s="5" customFormat="1" ht="17.100000000000001" customHeight="1">
      <c r="A13" s="19" t="s">
        <v>4</v>
      </c>
      <c r="B13" s="298"/>
      <c r="C13" s="299"/>
      <c r="D13" s="59"/>
      <c r="E13" s="60"/>
      <c r="F13" s="61"/>
      <c r="G13" s="62"/>
      <c r="H13" s="59"/>
      <c r="I13" s="300"/>
      <c r="J13" s="61"/>
      <c r="K13" s="301"/>
      <c r="L13" s="246"/>
    </row>
    <row r="14" spans="1:12" s="5" customFormat="1" ht="17.100000000000001" customHeight="1">
      <c r="A14" s="30" t="s">
        <v>30</v>
      </c>
      <c r="B14" s="302" t="s">
        <v>46</v>
      </c>
      <c r="C14" s="64" t="s">
        <v>46</v>
      </c>
      <c r="D14" s="258" t="s">
        <v>46</v>
      </c>
      <c r="E14" s="63" t="s">
        <v>46</v>
      </c>
      <c r="F14" s="258" t="s">
        <v>46</v>
      </c>
      <c r="G14" s="63" t="s">
        <v>46</v>
      </c>
      <c r="H14" s="303">
        <v>1</v>
      </c>
      <c r="I14" s="304">
        <v>2</v>
      </c>
      <c r="J14" s="305">
        <f>SUM(B14,D14,F14,H14)</f>
        <v>1</v>
      </c>
      <c r="K14" s="306">
        <v>2</v>
      </c>
      <c r="L14" s="246"/>
    </row>
    <row r="15" spans="1:12" s="5" customFormat="1" ht="17.100000000000001" customHeight="1">
      <c r="A15" s="26" t="s">
        <v>31</v>
      </c>
      <c r="B15" s="302">
        <v>22</v>
      </c>
      <c r="C15" s="64">
        <v>2.4700000000000002</v>
      </c>
      <c r="D15" s="65">
        <v>30</v>
      </c>
      <c r="E15" s="66">
        <v>2.2799999999999998</v>
      </c>
      <c r="F15" s="67" t="s">
        <v>46</v>
      </c>
      <c r="G15" s="64" t="s">
        <v>46</v>
      </c>
      <c r="H15" s="65">
        <v>6</v>
      </c>
      <c r="I15" s="68">
        <v>2.14</v>
      </c>
      <c r="J15" s="307">
        <f t="shared" ref="J15:J17" si="0">SUM(B15,D15,F15,H15)</f>
        <v>58</v>
      </c>
      <c r="K15" s="75">
        <v>2.34</v>
      </c>
      <c r="L15" s="246"/>
    </row>
    <row r="16" spans="1:12" s="5" customFormat="1" ht="17.100000000000001" customHeight="1">
      <c r="A16" s="308" t="s">
        <v>32</v>
      </c>
      <c r="B16" s="302">
        <v>27</v>
      </c>
      <c r="C16" s="64">
        <v>2.62</v>
      </c>
      <c r="D16" s="65">
        <v>9</v>
      </c>
      <c r="E16" s="66">
        <v>2.33</v>
      </c>
      <c r="F16" s="67" t="s">
        <v>46</v>
      </c>
      <c r="G16" s="64" t="s">
        <v>46</v>
      </c>
      <c r="H16" s="67">
        <v>2</v>
      </c>
      <c r="I16" s="64">
        <v>2.63</v>
      </c>
      <c r="J16" s="307">
        <f t="shared" si="0"/>
        <v>38</v>
      </c>
      <c r="K16" s="75">
        <v>2.5499999999999998</v>
      </c>
      <c r="L16" s="246"/>
    </row>
    <row r="17" spans="1:12" s="5" customFormat="1" ht="17.100000000000001" customHeight="1">
      <c r="A17" s="26" t="s">
        <v>33</v>
      </c>
      <c r="B17" s="302">
        <v>6</v>
      </c>
      <c r="C17" s="64">
        <v>2.79</v>
      </c>
      <c r="D17" s="65">
        <v>8</v>
      </c>
      <c r="E17" s="66">
        <v>2.2400000000000002</v>
      </c>
      <c r="F17" s="67" t="s">
        <v>46</v>
      </c>
      <c r="G17" s="64" t="s">
        <v>46</v>
      </c>
      <c r="H17" s="67" t="s">
        <v>46</v>
      </c>
      <c r="I17" s="64" t="s">
        <v>46</v>
      </c>
      <c r="J17" s="307">
        <f t="shared" si="0"/>
        <v>14</v>
      </c>
      <c r="K17" s="75">
        <v>2.48</v>
      </c>
      <c r="L17" s="246"/>
    </row>
    <row r="18" spans="1:12" s="5" customFormat="1" ht="17.100000000000001" customHeight="1">
      <c r="A18" s="26" t="s">
        <v>34</v>
      </c>
      <c r="B18" s="302">
        <v>8</v>
      </c>
      <c r="C18" s="64">
        <v>2.5099999999999998</v>
      </c>
      <c r="D18" s="67">
        <v>11</v>
      </c>
      <c r="E18" s="64">
        <v>2.62</v>
      </c>
      <c r="F18" s="67" t="s">
        <v>46</v>
      </c>
      <c r="G18" s="64" t="s">
        <v>46</v>
      </c>
      <c r="H18" s="67">
        <v>1</v>
      </c>
      <c r="I18" s="64">
        <v>2.88</v>
      </c>
      <c r="J18" s="307">
        <f>SUM(B18,D18,F18,H18)</f>
        <v>20</v>
      </c>
      <c r="K18" s="309">
        <v>2.59</v>
      </c>
      <c r="L18" s="246"/>
    </row>
    <row r="19" spans="1:12" s="5" customFormat="1" ht="17.100000000000001" customHeight="1">
      <c r="A19" s="25" t="s">
        <v>35</v>
      </c>
      <c r="B19" s="302" t="s">
        <v>46</v>
      </c>
      <c r="C19" s="64" t="s">
        <v>46</v>
      </c>
      <c r="D19" s="67" t="s">
        <v>46</v>
      </c>
      <c r="E19" s="64" t="s">
        <v>46</v>
      </c>
      <c r="F19" s="67" t="s">
        <v>46</v>
      </c>
      <c r="G19" s="64" t="s">
        <v>46</v>
      </c>
      <c r="H19" s="67" t="s">
        <v>46</v>
      </c>
      <c r="I19" s="64" t="s">
        <v>46</v>
      </c>
      <c r="J19" s="310" t="s">
        <v>46</v>
      </c>
      <c r="K19" s="309" t="s">
        <v>46</v>
      </c>
      <c r="L19" s="246"/>
    </row>
    <row r="20" spans="1:12" s="5" customFormat="1" ht="17.100000000000001" customHeight="1">
      <c r="A20" s="20" t="s">
        <v>26</v>
      </c>
      <c r="B20" s="69">
        <f>SUM(B14:B19)</f>
        <v>63</v>
      </c>
      <c r="C20" s="311">
        <v>2.57</v>
      </c>
      <c r="D20" s="70">
        <f>SUM(D14:D19)</f>
        <v>58</v>
      </c>
      <c r="E20" s="312">
        <v>2.35</v>
      </c>
      <c r="F20" s="71" t="s">
        <v>46</v>
      </c>
      <c r="G20" s="72" t="s">
        <v>46</v>
      </c>
      <c r="H20" s="70">
        <f>SUM(H14:H19)</f>
        <v>10</v>
      </c>
      <c r="I20" s="239">
        <v>2.2999999999999998</v>
      </c>
      <c r="J20" s="70">
        <f>SUM(J14:J19)</f>
        <v>131</v>
      </c>
      <c r="K20" s="73">
        <v>2.4500000000000002</v>
      </c>
      <c r="L20" s="246"/>
    </row>
    <row r="21" spans="1:12" s="5" customFormat="1" ht="17.100000000000001" customHeight="1">
      <c r="A21" s="25" t="s">
        <v>96</v>
      </c>
      <c r="B21" s="74">
        <v>16</v>
      </c>
      <c r="C21" s="260">
        <v>2.61</v>
      </c>
      <c r="D21" s="67">
        <v>10</v>
      </c>
      <c r="E21" s="64">
        <v>2.61</v>
      </c>
      <c r="F21" s="67" t="s">
        <v>46</v>
      </c>
      <c r="G21" s="64" t="s">
        <v>46</v>
      </c>
      <c r="H21" s="67">
        <v>2</v>
      </c>
      <c r="I21" s="64">
        <v>2.19</v>
      </c>
      <c r="J21" s="307">
        <f t="shared" ref="J21:J23" si="1">SUM(B21,D21,F21,H21)</f>
        <v>28</v>
      </c>
      <c r="K21" s="75">
        <v>2.58</v>
      </c>
      <c r="L21" s="246"/>
    </row>
    <row r="22" spans="1:12" s="5" customFormat="1" ht="17.100000000000001" customHeight="1">
      <c r="A22" s="25" t="s">
        <v>97</v>
      </c>
      <c r="B22" s="302">
        <v>13</v>
      </c>
      <c r="C22" s="64">
        <v>2.99</v>
      </c>
      <c r="D22" s="67">
        <v>8</v>
      </c>
      <c r="E22" s="64">
        <v>2.59</v>
      </c>
      <c r="F22" s="67" t="s">
        <v>46</v>
      </c>
      <c r="G22" s="64" t="s">
        <v>46</v>
      </c>
      <c r="H22" s="67">
        <v>1</v>
      </c>
      <c r="I22" s="64">
        <v>2.2599999999999998</v>
      </c>
      <c r="J22" s="307">
        <f>SUM(B22,D22,F22,H22)</f>
        <v>22</v>
      </c>
      <c r="K22" s="313">
        <v>2.81</v>
      </c>
      <c r="L22" s="246"/>
    </row>
    <row r="23" spans="1:12" s="5" customFormat="1" ht="17.100000000000001" customHeight="1">
      <c r="A23" s="76" t="s">
        <v>98</v>
      </c>
      <c r="B23" s="314">
        <v>5</v>
      </c>
      <c r="C23" s="49">
        <v>2.86</v>
      </c>
      <c r="D23" s="77">
        <v>6</v>
      </c>
      <c r="E23" s="78">
        <v>2.57</v>
      </c>
      <c r="F23" s="48" t="s">
        <v>46</v>
      </c>
      <c r="G23" s="49" t="s">
        <v>46</v>
      </c>
      <c r="H23" s="77">
        <v>5</v>
      </c>
      <c r="I23" s="315">
        <v>2.41</v>
      </c>
      <c r="J23" s="316">
        <f t="shared" si="1"/>
        <v>16</v>
      </c>
      <c r="K23" s="145">
        <v>2.61</v>
      </c>
      <c r="L23" s="246"/>
    </row>
    <row r="24" spans="1:12" s="5" customFormat="1" ht="17.100000000000001" customHeight="1">
      <c r="A24" s="27" t="s">
        <v>27</v>
      </c>
      <c r="B24" s="79">
        <f>SUM(B21:B23)</f>
        <v>34</v>
      </c>
      <c r="C24" s="264">
        <v>2.79</v>
      </c>
      <c r="D24" s="80">
        <f>SUM(D21:D23)</f>
        <v>24</v>
      </c>
      <c r="E24" s="284">
        <v>2.59</v>
      </c>
      <c r="F24" s="71" t="s">
        <v>46</v>
      </c>
      <c r="G24" s="72" t="s">
        <v>46</v>
      </c>
      <c r="H24" s="80">
        <f>SUM(H21:H23)</f>
        <v>8</v>
      </c>
      <c r="I24" s="284">
        <v>2.34</v>
      </c>
      <c r="J24" s="80">
        <f>SUM(J21:J23)</f>
        <v>66</v>
      </c>
      <c r="K24" s="241">
        <v>2.66</v>
      </c>
      <c r="L24" s="246"/>
    </row>
    <row r="25" spans="1:12" s="5" customFormat="1" ht="17.100000000000001" customHeight="1" thickBot="1">
      <c r="A25" s="28" t="s">
        <v>5</v>
      </c>
      <c r="B25" s="81">
        <f>SUM(B24,B20)</f>
        <v>97</v>
      </c>
      <c r="C25" s="82">
        <v>2.65</v>
      </c>
      <c r="D25" s="83">
        <f>SUM(D24,D20)</f>
        <v>82</v>
      </c>
      <c r="E25" s="84">
        <v>2.42</v>
      </c>
      <c r="F25" s="56" t="s">
        <v>46</v>
      </c>
      <c r="G25" s="57" t="s">
        <v>46</v>
      </c>
      <c r="H25" s="83">
        <f>SUM(H24,H20)</f>
        <v>18</v>
      </c>
      <c r="I25" s="82">
        <v>2.31</v>
      </c>
      <c r="J25" s="83">
        <f>SUM(J24,J20)</f>
        <v>197</v>
      </c>
      <c r="K25" s="146">
        <v>2.52</v>
      </c>
      <c r="L25" s="246"/>
    </row>
    <row r="26" spans="1:12" s="5" customFormat="1" ht="17.100000000000001" customHeight="1">
      <c r="A26" s="19" t="s">
        <v>6</v>
      </c>
      <c r="B26" s="85"/>
      <c r="C26" s="60"/>
      <c r="D26" s="59"/>
      <c r="E26" s="60"/>
      <c r="F26" s="61"/>
      <c r="G26" s="62"/>
      <c r="H26" s="59"/>
      <c r="I26" s="300"/>
      <c r="J26" s="86"/>
      <c r="K26" s="301"/>
      <c r="L26" s="246"/>
    </row>
    <row r="27" spans="1:12" s="5" customFormat="1" ht="17.100000000000001" customHeight="1">
      <c r="A27" s="7" t="s">
        <v>7</v>
      </c>
      <c r="B27" s="87">
        <v>44</v>
      </c>
      <c r="C27" s="88">
        <v>2.75</v>
      </c>
      <c r="D27" s="77">
        <v>18</v>
      </c>
      <c r="E27" s="88">
        <v>2.4900000000000002</v>
      </c>
      <c r="F27" s="67" t="s">
        <v>46</v>
      </c>
      <c r="G27" s="64" t="s">
        <v>46</v>
      </c>
      <c r="H27" s="67">
        <v>12</v>
      </c>
      <c r="I27" s="64">
        <v>2.37</v>
      </c>
      <c r="J27" s="89">
        <f t="shared" ref="J27:J29" si="2">SUM(B27,D27,F27,H27)</f>
        <v>74</v>
      </c>
      <c r="K27" s="317">
        <v>2.62</v>
      </c>
      <c r="L27" s="246"/>
    </row>
    <row r="28" spans="1:12" s="5" customFormat="1" ht="17.100000000000001" customHeight="1">
      <c r="A28" s="9" t="s">
        <v>8</v>
      </c>
      <c r="B28" s="74">
        <v>31</v>
      </c>
      <c r="C28" s="260">
        <v>2.54</v>
      </c>
      <c r="D28" s="65">
        <v>24</v>
      </c>
      <c r="E28" s="260">
        <v>2.3199999999999998</v>
      </c>
      <c r="F28" s="67" t="s">
        <v>46</v>
      </c>
      <c r="G28" s="64" t="s">
        <v>46</v>
      </c>
      <c r="H28" s="90">
        <v>12</v>
      </c>
      <c r="I28" s="91">
        <v>2.15</v>
      </c>
      <c r="J28" s="92">
        <f t="shared" si="2"/>
        <v>67</v>
      </c>
      <c r="K28" s="93">
        <v>2.39</v>
      </c>
      <c r="L28" s="246"/>
    </row>
    <row r="29" spans="1:12" s="5" customFormat="1" ht="17.100000000000001" customHeight="1">
      <c r="A29" s="7" t="s">
        <v>9</v>
      </c>
      <c r="B29" s="94">
        <v>19</v>
      </c>
      <c r="C29" s="95">
        <v>2.64</v>
      </c>
      <c r="D29" s="96">
        <v>20</v>
      </c>
      <c r="E29" s="95">
        <v>2.56</v>
      </c>
      <c r="F29" s="67" t="s">
        <v>46</v>
      </c>
      <c r="G29" s="64" t="s">
        <v>46</v>
      </c>
      <c r="H29" s="97">
        <v>3</v>
      </c>
      <c r="I29" s="98">
        <v>2.48</v>
      </c>
      <c r="J29" s="99">
        <f t="shared" si="2"/>
        <v>42</v>
      </c>
      <c r="K29" s="147">
        <v>2.59</v>
      </c>
      <c r="L29" s="246"/>
    </row>
    <row r="30" spans="1:12" s="5" customFormat="1" ht="17.100000000000001" customHeight="1" thickBot="1">
      <c r="A30" s="29" t="s">
        <v>10</v>
      </c>
      <c r="B30" s="100">
        <f>SUM(B27:B29)</f>
        <v>94</v>
      </c>
      <c r="C30" s="101">
        <v>2.66</v>
      </c>
      <c r="D30" s="102">
        <f>SUM(D27:D29)</f>
        <v>62</v>
      </c>
      <c r="E30" s="101">
        <v>2.4500000000000002</v>
      </c>
      <c r="F30" s="56" t="s">
        <v>46</v>
      </c>
      <c r="G30" s="103" t="s">
        <v>46</v>
      </c>
      <c r="H30" s="102">
        <f>SUM(H27:H29)</f>
        <v>27</v>
      </c>
      <c r="I30" s="104">
        <v>2.2799999999999998</v>
      </c>
      <c r="J30" s="102">
        <f>SUM(J27:J29)</f>
        <v>183</v>
      </c>
      <c r="K30" s="148">
        <v>2.5299999999999998</v>
      </c>
      <c r="L30" s="246"/>
    </row>
    <row r="31" spans="1:12" s="5" customFormat="1" ht="17.100000000000001" customHeight="1">
      <c r="A31" s="19" t="s">
        <v>11</v>
      </c>
      <c r="B31" s="85"/>
      <c r="C31" s="60"/>
      <c r="D31" s="59"/>
      <c r="E31" s="60"/>
      <c r="F31" s="61"/>
      <c r="G31" s="62"/>
      <c r="H31" s="59"/>
      <c r="I31" s="300"/>
      <c r="J31" s="86"/>
      <c r="K31" s="301"/>
      <c r="L31" s="246"/>
    </row>
    <row r="32" spans="1:12" s="5" customFormat="1" ht="17.100000000000001" customHeight="1">
      <c r="A32" s="39" t="s">
        <v>99</v>
      </c>
      <c r="B32" s="318">
        <v>40</v>
      </c>
      <c r="C32" s="319">
        <v>2.44</v>
      </c>
      <c r="D32" s="320">
        <v>20</v>
      </c>
      <c r="E32" s="321">
        <v>2.16</v>
      </c>
      <c r="F32" s="67" t="s">
        <v>46</v>
      </c>
      <c r="G32" s="64" t="s">
        <v>46</v>
      </c>
      <c r="H32" s="105">
        <v>12</v>
      </c>
      <c r="I32" s="106">
        <v>2.09</v>
      </c>
      <c r="J32" s="107">
        <f>SUM(B32,D32,F32,H32)</f>
        <v>72</v>
      </c>
      <c r="K32" s="270">
        <v>2.2999999999999998</v>
      </c>
      <c r="L32" s="246"/>
    </row>
    <row r="33" spans="1:12" s="5" customFormat="1" ht="17.100000000000001" customHeight="1">
      <c r="A33" s="31" t="s">
        <v>100</v>
      </c>
      <c r="B33" s="302" t="s">
        <v>46</v>
      </c>
      <c r="C33" s="64" t="s">
        <v>46</v>
      </c>
      <c r="D33" s="67" t="s">
        <v>46</v>
      </c>
      <c r="E33" s="64" t="s">
        <v>46</v>
      </c>
      <c r="F33" s="67" t="s">
        <v>46</v>
      </c>
      <c r="G33" s="64" t="s">
        <v>46</v>
      </c>
      <c r="H33" s="67" t="s">
        <v>46</v>
      </c>
      <c r="I33" s="64" t="s">
        <v>46</v>
      </c>
      <c r="J33" s="108" t="s">
        <v>46</v>
      </c>
      <c r="K33" s="322" t="s">
        <v>46</v>
      </c>
      <c r="L33" s="246"/>
    </row>
    <row r="34" spans="1:12" s="5" customFormat="1" ht="17.100000000000001" customHeight="1">
      <c r="A34" s="32" t="s">
        <v>101</v>
      </c>
      <c r="B34" s="110">
        <v>10</v>
      </c>
      <c r="C34" s="111">
        <v>2.61</v>
      </c>
      <c r="D34" s="112">
        <v>14</v>
      </c>
      <c r="E34" s="113">
        <v>2.13</v>
      </c>
      <c r="F34" s="67" t="s">
        <v>46</v>
      </c>
      <c r="G34" s="64" t="s">
        <v>46</v>
      </c>
      <c r="H34" s="112">
        <v>9</v>
      </c>
      <c r="I34" s="114">
        <v>2.11</v>
      </c>
      <c r="J34" s="323">
        <f t="shared" ref="J34:J54" si="3">SUM(B34,D34,F34,H34)</f>
        <v>33</v>
      </c>
      <c r="K34" s="149">
        <v>2.27</v>
      </c>
      <c r="L34" s="246"/>
    </row>
    <row r="35" spans="1:12" s="5" customFormat="1" ht="17.100000000000001" customHeight="1">
      <c r="A35" s="32" t="s">
        <v>102</v>
      </c>
      <c r="B35" s="302" t="s">
        <v>46</v>
      </c>
      <c r="C35" s="64" t="s">
        <v>46</v>
      </c>
      <c r="D35" s="67" t="s">
        <v>46</v>
      </c>
      <c r="E35" s="64" t="s">
        <v>46</v>
      </c>
      <c r="F35" s="67" t="s">
        <v>46</v>
      </c>
      <c r="G35" s="64" t="s">
        <v>46</v>
      </c>
      <c r="H35" s="112">
        <v>1</v>
      </c>
      <c r="I35" s="114">
        <v>1.9</v>
      </c>
      <c r="J35" s="323">
        <f t="shared" si="3"/>
        <v>1</v>
      </c>
      <c r="K35" s="149">
        <v>1.9</v>
      </c>
      <c r="L35" s="246"/>
    </row>
    <row r="36" spans="1:12" s="5" customFormat="1" ht="17.100000000000001" customHeight="1">
      <c r="A36" s="32" t="s">
        <v>103</v>
      </c>
      <c r="B36" s="110">
        <v>29</v>
      </c>
      <c r="C36" s="111">
        <v>2.5099999999999998</v>
      </c>
      <c r="D36" s="112">
        <v>18</v>
      </c>
      <c r="E36" s="113">
        <v>2.2999999999999998</v>
      </c>
      <c r="F36" s="67" t="s">
        <v>46</v>
      </c>
      <c r="G36" s="64" t="s">
        <v>46</v>
      </c>
      <c r="H36" s="112">
        <v>21</v>
      </c>
      <c r="I36" s="114">
        <v>2.2799999999999998</v>
      </c>
      <c r="J36" s="323">
        <f t="shared" si="3"/>
        <v>68</v>
      </c>
      <c r="K36" s="149">
        <v>2.38</v>
      </c>
      <c r="L36" s="246"/>
    </row>
    <row r="37" spans="1:12" s="5" customFormat="1" ht="17.100000000000001" customHeight="1">
      <c r="A37" s="32" t="s">
        <v>104</v>
      </c>
      <c r="B37" s="110">
        <v>49</v>
      </c>
      <c r="C37" s="111">
        <v>2.79</v>
      </c>
      <c r="D37" s="67">
        <v>16</v>
      </c>
      <c r="E37" s="64">
        <v>2.62</v>
      </c>
      <c r="F37" s="67" t="s">
        <v>46</v>
      </c>
      <c r="G37" s="64" t="s">
        <v>46</v>
      </c>
      <c r="H37" s="67">
        <v>3</v>
      </c>
      <c r="I37" s="64">
        <v>2.23</v>
      </c>
      <c r="J37" s="323">
        <f t="shared" si="3"/>
        <v>68</v>
      </c>
      <c r="K37" s="149">
        <v>2.72</v>
      </c>
      <c r="L37" s="246"/>
    </row>
    <row r="38" spans="1:12" s="5" customFormat="1" ht="17.100000000000001" customHeight="1">
      <c r="A38" s="32" t="s">
        <v>105</v>
      </c>
      <c r="B38" s="110">
        <v>17</v>
      </c>
      <c r="C38" s="111">
        <v>2.85</v>
      </c>
      <c r="D38" s="112">
        <v>5</v>
      </c>
      <c r="E38" s="113">
        <v>2.73</v>
      </c>
      <c r="F38" s="67" t="s">
        <v>46</v>
      </c>
      <c r="G38" s="64" t="s">
        <v>46</v>
      </c>
      <c r="H38" s="67" t="s">
        <v>46</v>
      </c>
      <c r="I38" s="64" t="s">
        <v>46</v>
      </c>
      <c r="J38" s="323">
        <f t="shared" si="3"/>
        <v>22</v>
      </c>
      <c r="K38" s="149">
        <v>2.82</v>
      </c>
      <c r="L38" s="246"/>
    </row>
    <row r="39" spans="1:12" s="5" customFormat="1" ht="17.100000000000001" customHeight="1">
      <c r="A39" s="32" t="s">
        <v>106</v>
      </c>
      <c r="B39" s="110">
        <v>49</v>
      </c>
      <c r="C39" s="111">
        <v>2.75</v>
      </c>
      <c r="D39" s="112">
        <v>20</v>
      </c>
      <c r="E39" s="113">
        <v>2.65</v>
      </c>
      <c r="F39" s="67" t="s">
        <v>46</v>
      </c>
      <c r="G39" s="64" t="s">
        <v>46</v>
      </c>
      <c r="H39" s="67">
        <v>4</v>
      </c>
      <c r="I39" s="64">
        <v>2.33</v>
      </c>
      <c r="J39" s="323">
        <f t="shared" si="3"/>
        <v>73</v>
      </c>
      <c r="K39" s="149">
        <v>2.7</v>
      </c>
      <c r="L39" s="246"/>
    </row>
    <row r="40" spans="1:12" s="5" customFormat="1" ht="17.100000000000001" customHeight="1">
      <c r="A40" s="32" t="s">
        <v>107</v>
      </c>
      <c r="B40" s="110">
        <v>34</v>
      </c>
      <c r="C40" s="113">
        <v>2.5299999999999998</v>
      </c>
      <c r="D40" s="112">
        <v>14</v>
      </c>
      <c r="E40" s="113">
        <v>2.2200000000000002</v>
      </c>
      <c r="F40" s="67" t="s">
        <v>46</v>
      </c>
      <c r="G40" s="64" t="s">
        <v>46</v>
      </c>
      <c r="H40" s="112">
        <v>14</v>
      </c>
      <c r="I40" s="114">
        <v>2.25</v>
      </c>
      <c r="J40" s="323">
        <f t="shared" si="3"/>
        <v>62</v>
      </c>
      <c r="K40" s="149">
        <v>2.4</v>
      </c>
      <c r="L40" s="246"/>
    </row>
    <row r="41" spans="1:12" s="5" customFormat="1" ht="17.100000000000001" customHeight="1">
      <c r="A41" s="32" t="s">
        <v>108</v>
      </c>
      <c r="B41" s="302">
        <v>44</v>
      </c>
      <c r="C41" s="64">
        <v>2.68</v>
      </c>
      <c r="D41" s="67">
        <v>17</v>
      </c>
      <c r="E41" s="64">
        <v>2.56</v>
      </c>
      <c r="F41" s="67" t="s">
        <v>46</v>
      </c>
      <c r="G41" s="64" t="s">
        <v>46</v>
      </c>
      <c r="H41" s="112">
        <v>3</v>
      </c>
      <c r="I41" s="114">
        <v>2.13</v>
      </c>
      <c r="J41" s="323">
        <f t="shared" si="3"/>
        <v>64</v>
      </c>
      <c r="K41" s="149">
        <v>2.63</v>
      </c>
      <c r="L41" s="246"/>
    </row>
    <row r="42" spans="1:12" s="5" customFormat="1" ht="17.100000000000001" customHeight="1">
      <c r="A42" s="32" t="s">
        <v>109</v>
      </c>
      <c r="B42" s="110">
        <v>16</v>
      </c>
      <c r="C42" s="111">
        <v>2.75</v>
      </c>
      <c r="D42" s="112">
        <v>4</v>
      </c>
      <c r="E42" s="113">
        <v>2.29</v>
      </c>
      <c r="F42" s="67" t="s">
        <v>46</v>
      </c>
      <c r="G42" s="64" t="s">
        <v>46</v>
      </c>
      <c r="H42" s="67">
        <v>3</v>
      </c>
      <c r="I42" s="324">
        <v>2.1</v>
      </c>
      <c r="J42" s="323">
        <f t="shared" si="3"/>
        <v>23</v>
      </c>
      <c r="K42" s="149">
        <v>2.59</v>
      </c>
      <c r="L42" s="246"/>
    </row>
    <row r="43" spans="1:12" s="5" customFormat="1" ht="17.100000000000001" customHeight="1">
      <c r="A43" s="32" t="s">
        <v>110</v>
      </c>
      <c r="B43" s="110">
        <v>89</v>
      </c>
      <c r="C43" s="111">
        <v>2.72</v>
      </c>
      <c r="D43" s="112">
        <v>39</v>
      </c>
      <c r="E43" s="113">
        <v>2.63</v>
      </c>
      <c r="F43" s="67" t="s">
        <v>46</v>
      </c>
      <c r="G43" s="64" t="s">
        <v>46</v>
      </c>
      <c r="H43" s="112">
        <v>3</v>
      </c>
      <c r="I43" s="114">
        <v>2.25</v>
      </c>
      <c r="J43" s="323">
        <f t="shared" si="3"/>
        <v>131</v>
      </c>
      <c r="K43" s="149">
        <v>2.69</v>
      </c>
      <c r="L43" s="246"/>
    </row>
    <row r="44" spans="1:12" s="5" customFormat="1" ht="17.100000000000001" customHeight="1">
      <c r="A44" s="32" t="s">
        <v>111</v>
      </c>
      <c r="B44" s="110">
        <v>44</v>
      </c>
      <c r="C44" s="113">
        <v>2.5099999999999998</v>
      </c>
      <c r="D44" s="112">
        <v>24</v>
      </c>
      <c r="E44" s="113">
        <v>2.4</v>
      </c>
      <c r="F44" s="67" t="s">
        <v>46</v>
      </c>
      <c r="G44" s="64" t="s">
        <v>46</v>
      </c>
      <c r="H44" s="112">
        <v>11</v>
      </c>
      <c r="I44" s="114">
        <v>2.25</v>
      </c>
      <c r="J44" s="323">
        <f t="shared" si="3"/>
        <v>79</v>
      </c>
      <c r="K44" s="149">
        <v>2.44</v>
      </c>
      <c r="L44" s="246"/>
    </row>
    <row r="45" spans="1:12" s="5" customFormat="1" ht="17.100000000000001" customHeight="1">
      <c r="A45" s="33" t="s">
        <v>112</v>
      </c>
      <c r="B45" s="302" t="s">
        <v>46</v>
      </c>
      <c r="C45" s="64" t="s">
        <v>46</v>
      </c>
      <c r="D45" s="67" t="s">
        <v>46</v>
      </c>
      <c r="E45" s="64" t="s">
        <v>46</v>
      </c>
      <c r="F45" s="67" t="s">
        <v>46</v>
      </c>
      <c r="G45" s="64" t="s">
        <v>46</v>
      </c>
      <c r="H45" s="67" t="s">
        <v>46</v>
      </c>
      <c r="I45" s="64" t="s">
        <v>46</v>
      </c>
      <c r="J45" s="108" t="s">
        <v>46</v>
      </c>
      <c r="K45" s="322" t="s">
        <v>46</v>
      </c>
      <c r="L45" s="246"/>
    </row>
    <row r="46" spans="1:12" s="5" customFormat="1" ht="17.100000000000001" customHeight="1">
      <c r="A46" s="32" t="s">
        <v>113</v>
      </c>
      <c r="B46" s="110">
        <v>31</v>
      </c>
      <c r="C46" s="113">
        <v>2.44</v>
      </c>
      <c r="D46" s="112">
        <v>10</v>
      </c>
      <c r="E46" s="113">
        <v>2.3199999999999998</v>
      </c>
      <c r="F46" s="67" t="s">
        <v>46</v>
      </c>
      <c r="G46" s="64" t="s">
        <v>46</v>
      </c>
      <c r="H46" s="112">
        <v>7</v>
      </c>
      <c r="I46" s="114">
        <v>2.14</v>
      </c>
      <c r="J46" s="323">
        <f t="shared" si="3"/>
        <v>48</v>
      </c>
      <c r="K46" s="149">
        <v>2.37</v>
      </c>
      <c r="L46" s="246"/>
    </row>
    <row r="47" spans="1:12" s="5" customFormat="1" ht="17.100000000000001" customHeight="1">
      <c r="A47" s="32" t="s">
        <v>114</v>
      </c>
      <c r="B47" s="110">
        <v>30</v>
      </c>
      <c r="C47" s="113">
        <v>2.4500000000000002</v>
      </c>
      <c r="D47" s="112">
        <v>15</v>
      </c>
      <c r="E47" s="113">
        <v>2.4</v>
      </c>
      <c r="F47" s="67" t="s">
        <v>46</v>
      </c>
      <c r="G47" s="64" t="s">
        <v>46</v>
      </c>
      <c r="H47" s="112">
        <v>9</v>
      </c>
      <c r="I47" s="114">
        <v>2.21</v>
      </c>
      <c r="J47" s="323">
        <f t="shared" si="3"/>
        <v>54</v>
      </c>
      <c r="K47" s="149">
        <v>2.4</v>
      </c>
      <c r="L47" s="246"/>
    </row>
    <row r="48" spans="1:12" s="5" customFormat="1" ht="17.100000000000001" customHeight="1">
      <c r="A48" s="32" t="s">
        <v>115</v>
      </c>
      <c r="B48" s="110">
        <v>46</v>
      </c>
      <c r="C48" s="113">
        <v>2.73</v>
      </c>
      <c r="D48" s="67">
        <v>19</v>
      </c>
      <c r="E48" s="324">
        <v>2.7</v>
      </c>
      <c r="F48" s="67" t="s">
        <v>46</v>
      </c>
      <c r="G48" s="64" t="s">
        <v>46</v>
      </c>
      <c r="H48" s="67">
        <v>3</v>
      </c>
      <c r="I48" s="64">
        <v>2.74</v>
      </c>
      <c r="J48" s="323">
        <f t="shared" si="3"/>
        <v>68</v>
      </c>
      <c r="K48" s="149">
        <v>2.73</v>
      </c>
      <c r="L48" s="246"/>
    </row>
    <row r="49" spans="1:12" s="5" customFormat="1" ht="17.100000000000001" customHeight="1">
      <c r="A49" s="32" t="s">
        <v>116</v>
      </c>
      <c r="B49" s="110">
        <v>22</v>
      </c>
      <c r="C49" s="113">
        <v>2.67</v>
      </c>
      <c r="D49" s="112">
        <v>15</v>
      </c>
      <c r="E49" s="113">
        <v>2.62</v>
      </c>
      <c r="F49" s="67" t="s">
        <v>46</v>
      </c>
      <c r="G49" s="64" t="s">
        <v>46</v>
      </c>
      <c r="H49" s="112">
        <v>3</v>
      </c>
      <c r="I49" s="114">
        <v>2.13</v>
      </c>
      <c r="J49" s="323">
        <f t="shared" si="3"/>
        <v>40</v>
      </c>
      <c r="K49" s="149">
        <v>2.61</v>
      </c>
      <c r="L49" s="246"/>
    </row>
    <row r="50" spans="1:12" s="5" customFormat="1" ht="17.100000000000001" customHeight="1">
      <c r="A50" s="272" t="s">
        <v>117</v>
      </c>
      <c r="B50" s="302" t="s">
        <v>46</v>
      </c>
      <c r="C50" s="64" t="s">
        <v>46</v>
      </c>
      <c r="D50" s="67" t="s">
        <v>46</v>
      </c>
      <c r="E50" s="64" t="s">
        <v>46</v>
      </c>
      <c r="F50" s="67" t="s">
        <v>46</v>
      </c>
      <c r="G50" s="64" t="s">
        <v>46</v>
      </c>
      <c r="H50" s="67" t="s">
        <v>46</v>
      </c>
      <c r="I50" s="64" t="s">
        <v>46</v>
      </c>
      <c r="J50" s="108" t="s">
        <v>46</v>
      </c>
      <c r="K50" s="322" t="s">
        <v>46</v>
      </c>
      <c r="L50" s="246"/>
    </row>
    <row r="51" spans="1:12" s="5" customFormat="1" ht="17.100000000000001" customHeight="1">
      <c r="A51" s="34" t="s">
        <v>118</v>
      </c>
      <c r="B51" s="110">
        <v>40</v>
      </c>
      <c r="C51" s="113">
        <v>2.89</v>
      </c>
      <c r="D51" s="67">
        <v>18</v>
      </c>
      <c r="E51" s="64">
        <v>2.84</v>
      </c>
      <c r="F51" s="67" t="s">
        <v>46</v>
      </c>
      <c r="G51" s="64" t="s">
        <v>46</v>
      </c>
      <c r="H51" s="67">
        <v>2</v>
      </c>
      <c r="I51" s="324">
        <v>2.6</v>
      </c>
      <c r="J51" s="323">
        <f t="shared" si="3"/>
        <v>60</v>
      </c>
      <c r="K51" s="149">
        <v>2.86</v>
      </c>
      <c r="L51" s="246"/>
    </row>
    <row r="52" spans="1:12" s="5" customFormat="1" ht="17.100000000000001" customHeight="1">
      <c r="A52" s="18" t="s">
        <v>119</v>
      </c>
      <c r="B52" s="74">
        <v>19</v>
      </c>
      <c r="C52" s="66">
        <v>2.4</v>
      </c>
      <c r="D52" s="67">
        <v>7</v>
      </c>
      <c r="E52" s="324">
        <v>2.6</v>
      </c>
      <c r="F52" s="67" t="s">
        <v>46</v>
      </c>
      <c r="G52" s="64" t="s">
        <v>46</v>
      </c>
      <c r="H52" s="65">
        <v>5</v>
      </c>
      <c r="I52" s="68">
        <v>2.2400000000000002</v>
      </c>
      <c r="J52" s="323">
        <f t="shared" si="3"/>
        <v>31</v>
      </c>
      <c r="K52" s="75">
        <v>2.42</v>
      </c>
      <c r="L52" s="246"/>
    </row>
    <row r="53" spans="1:12" s="5" customFormat="1" ht="17.100000000000001" customHeight="1">
      <c r="A53" s="10" t="s">
        <v>120</v>
      </c>
      <c r="B53" s="74">
        <v>34</v>
      </c>
      <c r="C53" s="66">
        <v>2.34</v>
      </c>
      <c r="D53" s="65">
        <v>21</v>
      </c>
      <c r="E53" s="66">
        <v>2.1800000000000002</v>
      </c>
      <c r="F53" s="67" t="s">
        <v>46</v>
      </c>
      <c r="G53" s="64" t="s">
        <v>46</v>
      </c>
      <c r="H53" s="65">
        <v>3</v>
      </c>
      <c r="I53" s="68">
        <v>2.08</v>
      </c>
      <c r="J53" s="323">
        <f t="shared" si="3"/>
        <v>58</v>
      </c>
      <c r="K53" s="75">
        <v>2.27</v>
      </c>
      <c r="L53" s="246"/>
    </row>
    <row r="54" spans="1:12" s="5" customFormat="1" ht="17.100000000000001" customHeight="1">
      <c r="A54" s="9" t="s">
        <v>121</v>
      </c>
      <c r="B54" s="74">
        <v>24</v>
      </c>
      <c r="C54" s="66">
        <v>2.5</v>
      </c>
      <c r="D54" s="67">
        <v>6</v>
      </c>
      <c r="E54" s="64">
        <v>2.42</v>
      </c>
      <c r="F54" s="67" t="s">
        <v>46</v>
      </c>
      <c r="G54" s="64" t="s">
        <v>46</v>
      </c>
      <c r="H54" s="65">
        <v>4</v>
      </c>
      <c r="I54" s="68">
        <v>2.16</v>
      </c>
      <c r="J54" s="323">
        <f t="shared" si="3"/>
        <v>34</v>
      </c>
      <c r="K54" s="75">
        <v>2.4500000000000002</v>
      </c>
      <c r="L54" s="246"/>
    </row>
    <row r="55" spans="1:12" s="5" customFormat="1" ht="17.100000000000001" customHeight="1">
      <c r="A55" s="8" t="s">
        <v>122</v>
      </c>
      <c r="B55" s="302" t="s">
        <v>46</v>
      </c>
      <c r="C55" s="64" t="s">
        <v>46</v>
      </c>
      <c r="D55" s="67" t="s">
        <v>46</v>
      </c>
      <c r="E55" s="64" t="s">
        <v>46</v>
      </c>
      <c r="F55" s="67" t="s">
        <v>46</v>
      </c>
      <c r="G55" s="64" t="s">
        <v>46</v>
      </c>
      <c r="H55" s="67" t="s">
        <v>46</v>
      </c>
      <c r="I55" s="64" t="s">
        <v>46</v>
      </c>
      <c r="J55" s="108" t="s">
        <v>46</v>
      </c>
      <c r="K55" s="322" t="s">
        <v>46</v>
      </c>
      <c r="L55" s="246"/>
    </row>
    <row r="56" spans="1:12" s="5" customFormat="1" ht="17.100000000000001" customHeight="1">
      <c r="A56" s="32" t="s">
        <v>123</v>
      </c>
      <c r="B56" s="302" t="s">
        <v>46</v>
      </c>
      <c r="C56" s="64" t="s">
        <v>46</v>
      </c>
      <c r="D56" s="67" t="s">
        <v>46</v>
      </c>
      <c r="E56" s="64" t="s">
        <v>46</v>
      </c>
      <c r="F56" s="67">
        <v>23</v>
      </c>
      <c r="G56" s="324">
        <v>2.7</v>
      </c>
      <c r="H56" s="67" t="s">
        <v>46</v>
      </c>
      <c r="I56" s="64" t="s">
        <v>46</v>
      </c>
      <c r="J56" s="323">
        <f>SUM(B56,D56,F56,H56)</f>
        <v>23</v>
      </c>
      <c r="K56" s="325">
        <v>2.7</v>
      </c>
      <c r="L56" s="246"/>
    </row>
    <row r="57" spans="1:12" s="5" customFormat="1" ht="17.100000000000001" customHeight="1">
      <c r="A57" s="326" t="s">
        <v>124</v>
      </c>
      <c r="B57" s="302" t="s">
        <v>46</v>
      </c>
      <c r="C57" s="64" t="s">
        <v>46</v>
      </c>
      <c r="D57" s="67" t="s">
        <v>46</v>
      </c>
      <c r="E57" s="64" t="s">
        <v>46</v>
      </c>
      <c r="F57" s="67" t="s">
        <v>46</v>
      </c>
      <c r="G57" s="64" t="s">
        <v>46</v>
      </c>
      <c r="H57" s="67" t="s">
        <v>46</v>
      </c>
      <c r="I57" s="64" t="s">
        <v>46</v>
      </c>
      <c r="J57" s="108" t="s">
        <v>46</v>
      </c>
      <c r="K57" s="322" t="s">
        <v>46</v>
      </c>
      <c r="L57" s="246"/>
    </row>
    <row r="58" spans="1:12" s="5" customFormat="1" ht="17.100000000000001" customHeight="1">
      <c r="A58" s="35" t="s">
        <v>125</v>
      </c>
      <c r="B58" s="302" t="s">
        <v>46</v>
      </c>
      <c r="C58" s="64" t="s">
        <v>46</v>
      </c>
      <c r="D58" s="67" t="s">
        <v>46</v>
      </c>
      <c r="E58" s="64" t="s">
        <v>46</v>
      </c>
      <c r="F58" s="67">
        <v>3</v>
      </c>
      <c r="G58" s="64">
        <v>2.29</v>
      </c>
      <c r="H58" s="67" t="s">
        <v>46</v>
      </c>
      <c r="I58" s="64" t="s">
        <v>46</v>
      </c>
      <c r="J58" s="323">
        <f>SUM(B58,D58,F58,H58)</f>
        <v>3</v>
      </c>
      <c r="K58" s="322">
        <v>2.29</v>
      </c>
      <c r="L58" s="246"/>
    </row>
    <row r="59" spans="1:12" s="5" customFormat="1" ht="17.100000000000001" customHeight="1" thickBot="1">
      <c r="A59" s="12" t="s">
        <v>12</v>
      </c>
      <c r="B59" s="81">
        <f>SUM(B32:B58)</f>
        <v>667</v>
      </c>
      <c r="C59" s="84">
        <v>2.63</v>
      </c>
      <c r="D59" s="83">
        <f>SUM(D32:D58)</f>
        <v>302</v>
      </c>
      <c r="E59" s="82">
        <v>2.4700000000000002</v>
      </c>
      <c r="F59" s="83">
        <f>SUM(F32:F58)</f>
        <v>26</v>
      </c>
      <c r="G59" s="103">
        <v>2.65</v>
      </c>
      <c r="H59" s="83">
        <f>SUM(H32:H58)</f>
        <v>120</v>
      </c>
      <c r="I59" s="82">
        <v>2.2200000000000002</v>
      </c>
      <c r="J59" s="115">
        <f>SUM(J32:J58)</f>
        <v>1115</v>
      </c>
      <c r="K59" s="146">
        <v>2.54</v>
      </c>
      <c r="L59" s="246"/>
    </row>
    <row r="60" spans="1:12" s="5" customFormat="1" ht="17.100000000000001" customHeight="1">
      <c r="A60" s="6" t="s">
        <v>13</v>
      </c>
      <c r="B60" s="116"/>
      <c r="C60" s="117"/>
      <c r="D60" s="118"/>
      <c r="E60" s="117"/>
      <c r="F60" s="119"/>
      <c r="G60" s="120"/>
      <c r="H60" s="118"/>
      <c r="I60" s="327"/>
      <c r="J60" s="121"/>
      <c r="K60" s="328"/>
      <c r="L60" s="246"/>
    </row>
    <row r="61" spans="1:12" s="5" customFormat="1" ht="17.100000000000001" customHeight="1">
      <c r="A61" s="7" t="s">
        <v>126</v>
      </c>
      <c r="B61" s="122" t="s">
        <v>46</v>
      </c>
      <c r="C61" s="123" t="s">
        <v>46</v>
      </c>
      <c r="D61" s="124" t="s">
        <v>46</v>
      </c>
      <c r="E61" s="125" t="s">
        <v>46</v>
      </c>
      <c r="F61" s="126">
        <v>59</v>
      </c>
      <c r="G61" s="127">
        <v>3.15</v>
      </c>
      <c r="H61" s="124" t="s">
        <v>46</v>
      </c>
      <c r="I61" s="125" t="s">
        <v>46</v>
      </c>
      <c r="J61" s="107">
        <f>SUM(B61,D61,F61,H61)</f>
        <v>59</v>
      </c>
      <c r="K61" s="329">
        <v>3.15</v>
      </c>
      <c r="L61" s="246"/>
    </row>
    <row r="62" spans="1:12" s="5" customFormat="1" ht="17.100000000000001" customHeight="1">
      <c r="A62" s="8" t="s">
        <v>127</v>
      </c>
      <c r="B62" s="275">
        <v>78</v>
      </c>
      <c r="C62" s="277">
        <v>2.7</v>
      </c>
      <c r="D62" s="124">
        <v>6</v>
      </c>
      <c r="E62" s="125">
        <v>2.84</v>
      </c>
      <c r="F62" s="124" t="s">
        <v>46</v>
      </c>
      <c r="G62" s="125" t="s">
        <v>46</v>
      </c>
      <c r="H62" s="124">
        <v>2</v>
      </c>
      <c r="I62" s="125">
        <v>2.27</v>
      </c>
      <c r="J62" s="107">
        <f t="shared" ref="J62:J63" si="4">SUM(B62,D62,F62,H62)</f>
        <v>86</v>
      </c>
      <c r="K62" s="150">
        <v>2.7</v>
      </c>
      <c r="L62" s="246"/>
    </row>
    <row r="63" spans="1:12" s="5" customFormat="1" ht="17.100000000000001" customHeight="1">
      <c r="A63" s="9" t="s">
        <v>128</v>
      </c>
      <c r="B63" s="279">
        <v>49</v>
      </c>
      <c r="C63" s="280">
        <v>2.5499999999999998</v>
      </c>
      <c r="D63" s="124">
        <v>3</v>
      </c>
      <c r="E63" s="125">
        <v>3.52</v>
      </c>
      <c r="F63" s="124" t="s">
        <v>46</v>
      </c>
      <c r="G63" s="125" t="s">
        <v>46</v>
      </c>
      <c r="H63" s="124">
        <v>5</v>
      </c>
      <c r="I63" s="125">
        <v>2.29</v>
      </c>
      <c r="J63" s="107">
        <f t="shared" si="4"/>
        <v>57</v>
      </c>
      <c r="K63" s="147">
        <v>2.58</v>
      </c>
      <c r="L63" s="246"/>
    </row>
    <row r="64" spans="1:12" s="5" customFormat="1" ht="17.100000000000001" customHeight="1" thickBot="1">
      <c r="A64" s="12" t="s">
        <v>14</v>
      </c>
      <c r="B64" s="81">
        <f>SUM(B61:B63)</f>
        <v>127</v>
      </c>
      <c r="C64" s="84">
        <v>2.64</v>
      </c>
      <c r="D64" s="83">
        <f>SUM(D61:D63)</f>
        <v>9</v>
      </c>
      <c r="E64" s="103">
        <v>3.07</v>
      </c>
      <c r="F64" s="330">
        <f>SUM(F61:F63)</f>
        <v>59</v>
      </c>
      <c r="G64" s="57">
        <v>3.15</v>
      </c>
      <c r="H64" s="83">
        <f>SUM(H61:H63)</f>
        <v>7</v>
      </c>
      <c r="I64" s="103">
        <v>2.29</v>
      </c>
      <c r="J64" s="83">
        <f>SUM(J61:J63)</f>
        <v>202</v>
      </c>
      <c r="K64" s="146">
        <v>2.8</v>
      </c>
      <c r="L64" s="246"/>
    </row>
    <row r="65" spans="1:12" s="5" customFormat="1" ht="17.100000000000001" customHeight="1">
      <c r="A65" s="6" t="s">
        <v>15</v>
      </c>
      <c r="B65" s="331"/>
      <c r="C65" s="130"/>
      <c r="D65" s="131"/>
      <c r="E65" s="130"/>
      <c r="F65" s="131"/>
      <c r="G65" s="130"/>
      <c r="H65" s="132"/>
      <c r="I65" s="332"/>
      <c r="J65" s="133"/>
      <c r="K65" s="301"/>
      <c r="L65" s="246"/>
    </row>
    <row r="66" spans="1:12" s="5" customFormat="1" ht="17.100000000000001" customHeight="1">
      <c r="A66" s="11" t="s">
        <v>16</v>
      </c>
      <c r="B66" s="333" t="s">
        <v>46</v>
      </c>
      <c r="C66" s="334" t="s">
        <v>46</v>
      </c>
      <c r="D66" s="134" t="s">
        <v>46</v>
      </c>
      <c r="E66" s="135" t="s">
        <v>46</v>
      </c>
      <c r="F66" s="134">
        <v>48</v>
      </c>
      <c r="G66" s="184">
        <v>3.2</v>
      </c>
      <c r="H66" s="124" t="s">
        <v>46</v>
      </c>
      <c r="I66" s="125" t="s">
        <v>46</v>
      </c>
      <c r="J66" s="107">
        <f>SUM(B66,D66,F66,H66)</f>
        <v>48</v>
      </c>
      <c r="K66" s="325">
        <v>3.2</v>
      </c>
      <c r="L66" s="246"/>
    </row>
    <row r="67" spans="1:12" s="5" customFormat="1" ht="17.100000000000001" customHeight="1" thickBot="1">
      <c r="A67" s="12" t="s">
        <v>17</v>
      </c>
      <c r="B67" s="335" t="s">
        <v>46</v>
      </c>
      <c r="C67" s="336" t="s">
        <v>46</v>
      </c>
      <c r="D67" s="136" t="s">
        <v>46</v>
      </c>
      <c r="E67" s="57" t="s">
        <v>46</v>
      </c>
      <c r="F67" s="136">
        <f>SUM(F66)</f>
        <v>48</v>
      </c>
      <c r="G67" s="186">
        <v>3.2</v>
      </c>
      <c r="H67" s="136" t="s">
        <v>46</v>
      </c>
      <c r="I67" s="57" t="s">
        <v>46</v>
      </c>
      <c r="J67" s="136">
        <f>SUM(J66)</f>
        <v>48</v>
      </c>
      <c r="K67" s="337">
        <v>3.2</v>
      </c>
      <c r="L67" s="246"/>
    </row>
    <row r="68" spans="1:12" s="5" customFormat="1" ht="17.100000000000001" customHeight="1">
      <c r="A68" s="6" t="s">
        <v>19</v>
      </c>
      <c r="B68" s="331"/>
      <c r="C68" s="130"/>
      <c r="D68" s="132"/>
      <c r="E68" s="137"/>
      <c r="F68" s="131"/>
      <c r="G68" s="130"/>
      <c r="H68" s="132"/>
      <c r="I68" s="332"/>
      <c r="J68" s="133"/>
      <c r="K68" s="257"/>
      <c r="L68" s="246"/>
    </row>
    <row r="69" spans="1:12" s="5" customFormat="1" ht="17.100000000000001" customHeight="1">
      <c r="A69" s="11" t="s">
        <v>20</v>
      </c>
      <c r="B69" s="338" t="s">
        <v>46</v>
      </c>
      <c r="C69" s="138" t="s">
        <v>46</v>
      </c>
      <c r="D69" s="139" t="s">
        <v>46</v>
      </c>
      <c r="E69" s="138" t="s">
        <v>46</v>
      </c>
      <c r="F69" s="139" t="s">
        <v>46</v>
      </c>
      <c r="G69" s="138" t="s">
        <v>46</v>
      </c>
      <c r="H69" s="139" t="s">
        <v>46</v>
      </c>
      <c r="I69" s="339" t="s">
        <v>46</v>
      </c>
      <c r="J69" s="139" t="s">
        <v>46</v>
      </c>
      <c r="K69" s="340" t="s">
        <v>46</v>
      </c>
      <c r="L69" s="246"/>
    </row>
    <row r="70" spans="1:12" s="5" customFormat="1" ht="17.100000000000001" customHeight="1">
      <c r="A70" s="17" t="s">
        <v>21</v>
      </c>
      <c r="B70" s="341" t="s">
        <v>46</v>
      </c>
      <c r="C70" s="140" t="s">
        <v>46</v>
      </c>
      <c r="D70" s="141" t="s">
        <v>46</v>
      </c>
      <c r="E70" s="140" t="s">
        <v>46</v>
      </c>
      <c r="F70" s="141" t="s">
        <v>46</v>
      </c>
      <c r="G70" s="140" t="s">
        <v>46</v>
      </c>
      <c r="H70" s="141" t="s">
        <v>46</v>
      </c>
      <c r="I70" s="342" t="s">
        <v>46</v>
      </c>
      <c r="J70" s="141" t="s">
        <v>46</v>
      </c>
      <c r="K70" s="343" t="s">
        <v>46</v>
      </c>
      <c r="L70" s="246"/>
    </row>
    <row r="71" spans="1:12" s="5" customFormat="1" ht="20.25" customHeight="1" thickBot="1">
      <c r="A71" s="12" t="s">
        <v>18</v>
      </c>
      <c r="B71" s="344">
        <f>SUM(B12,B25,B30,B59,B64,B67,B70)</f>
        <v>1000</v>
      </c>
      <c r="C71" s="55">
        <v>2.63</v>
      </c>
      <c r="D71" s="142">
        <f>SUM(D12,D25,D30,D59,D64,D67,D70)</f>
        <v>472</v>
      </c>
      <c r="E71" s="55">
        <v>2.48</v>
      </c>
      <c r="F71" s="189">
        <f>SUM(F12,F25,F30,F59,F64,F67,F70)</f>
        <v>133</v>
      </c>
      <c r="G71" s="206">
        <v>3.07</v>
      </c>
      <c r="H71" s="142">
        <f>SUM(H12,H25,H30,H59,H64,H67,H70)</f>
        <v>176</v>
      </c>
      <c r="I71" s="58">
        <v>2.2400000000000002</v>
      </c>
      <c r="J71" s="142">
        <f>SUM(J12,J25,J30,J59,J64,J67,J70)</f>
        <v>1781</v>
      </c>
      <c r="K71" s="144">
        <v>2.59</v>
      </c>
      <c r="L71" s="246"/>
    </row>
    <row r="72" spans="1:12" s="42" customFormat="1" ht="21.95" customHeight="1">
      <c r="A72" s="40" t="s">
        <v>45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345"/>
    </row>
    <row r="73" spans="1:12" s="42" customFormat="1" ht="21.95" customHeight="1">
      <c r="A73" s="40" t="s">
        <v>129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345"/>
    </row>
    <row r="74" spans="1:12" s="41" customFormat="1" ht="21.95" customHeight="1">
      <c r="A74" s="40" t="s">
        <v>37</v>
      </c>
      <c r="L74" s="346"/>
    </row>
    <row r="75" spans="1:12" s="41" customFormat="1" ht="21.95" customHeight="1">
      <c r="A75" s="40" t="s">
        <v>38</v>
      </c>
      <c r="L75" s="346"/>
    </row>
    <row r="76" spans="1:12" s="41" customFormat="1" ht="21.95" customHeight="1">
      <c r="A76" s="43" t="s">
        <v>39</v>
      </c>
      <c r="L76" s="346"/>
    </row>
    <row r="77" spans="1:12" s="41" customFormat="1" ht="21.95" customHeight="1">
      <c r="A77" s="43" t="s">
        <v>130</v>
      </c>
      <c r="L77" s="346"/>
    </row>
    <row r="78" spans="1:12" s="41" customFormat="1" ht="21.95" customHeight="1">
      <c r="A78" s="44" t="s">
        <v>40</v>
      </c>
      <c r="L78" s="346"/>
    </row>
    <row r="79" spans="1:12" ht="21.95" customHeight="1">
      <c r="H79" s="1" t="s">
        <v>149</v>
      </c>
    </row>
  </sheetData>
  <mergeCells count="7"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70" orientation="portrait" r:id="rId1"/>
  <headerFooter>
    <oddFooter>&amp;L&amp;"TH SarabunPSK,Regular"&amp;8&amp;K00+000&amp;Z&amp;F&amp;R&amp;"TH SarabunPSK,Regular"&amp;16&amp;K00+000&amp;P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79"/>
  <sheetViews>
    <sheetView zoomScaleNormal="100" zoomScaleSheetLayoutView="100" workbookViewId="0"/>
  </sheetViews>
  <sheetFormatPr defaultRowHeight="15"/>
  <cols>
    <col min="1" max="1" width="35.28515625" style="1" customWidth="1"/>
    <col min="2" max="11" width="7.28515625" customWidth="1"/>
  </cols>
  <sheetData>
    <row r="1" spans="1:11" s="4" customFormat="1" ht="25.5" customHeight="1" thickBot="1">
      <c r="A1" s="2" t="s">
        <v>150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 thickBot="1">
      <c r="A2" s="375" t="s">
        <v>0</v>
      </c>
      <c r="B2" s="378" t="s">
        <v>151</v>
      </c>
      <c r="C2" s="379"/>
      <c r="D2" s="379"/>
      <c r="E2" s="379"/>
      <c r="F2" s="379"/>
      <c r="G2" s="379"/>
      <c r="H2" s="379"/>
      <c r="I2" s="379"/>
      <c r="J2" s="379"/>
      <c r="K2" s="380"/>
    </row>
    <row r="3" spans="1:11" ht="23.25" customHeight="1" thickBot="1">
      <c r="A3" s="376"/>
      <c r="B3" s="381" t="s">
        <v>41</v>
      </c>
      <c r="C3" s="382"/>
      <c r="D3" s="383" t="s">
        <v>23</v>
      </c>
      <c r="E3" s="384"/>
      <c r="F3" s="383" t="s">
        <v>36</v>
      </c>
      <c r="G3" s="384"/>
      <c r="H3" s="385" t="s">
        <v>42</v>
      </c>
      <c r="I3" s="385"/>
      <c r="J3" s="386" t="s">
        <v>22</v>
      </c>
      <c r="K3" s="387"/>
    </row>
    <row r="4" spans="1:11" ht="37.5" customHeight="1" thickBot="1">
      <c r="A4" s="377"/>
      <c r="B4" s="45" t="s">
        <v>24</v>
      </c>
      <c r="C4" s="14" t="s">
        <v>25</v>
      </c>
      <c r="D4" s="13" t="s">
        <v>24</v>
      </c>
      <c r="E4" s="14" t="s">
        <v>25</v>
      </c>
      <c r="F4" s="37" t="s">
        <v>24</v>
      </c>
      <c r="G4" s="36" t="s">
        <v>25</v>
      </c>
      <c r="H4" s="13" t="s">
        <v>24</v>
      </c>
      <c r="I4" s="15" t="s">
        <v>25</v>
      </c>
      <c r="J4" s="16" t="s">
        <v>24</v>
      </c>
      <c r="K4" s="46" t="s">
        <v>25</v>
      </c>
    </row>
    <row r="5" spans="1:11" s="5" customFormat="1" ht="17.100000000000001" customHeight="1">
      <c r="A5" s="19" t="s">
        <v>1</v>
      </c>
      <c r="B5" s="21"/>
      <c r="C5" s="22"/>
      <c r="D5" s="21"/>
      <c r="E5" s="22"/>
      <c r="F5" s="288"/>
      <c r="G5" s="38"/>
      <c r="H5" s="21"/>
      <c r="I5" s="23"/>
      <c r="J5" s="24"/>
      <c r="K5" s="151"/>
    </row>
    <row r="6" spans="1:11" s="5" customFormat="1" ht="17.100000000000001" customHeight="1">
      <c r="A6" s="7" t="s">
        <v>2</v>
      </c>
      <c r="B6" s="152">
        <v>16</v>
      </c>
      <c r="C6" s="153">
        <v>2.63</v>
      </c>
      <c r="D6" s="152">
        <v>19</v>
      </c>
      <c r="E6" s="153">
        <v>2.63</v>
      </c>
      <c r="F6" s="347" t="s">
        <v>46</v>
      </c>
      <c r="G6" s="348" t="s">
        <v>46</v>
      </c>
      <c r="H6" s="152">
        <v>6</v>
      </c>
      <c r="I6" s="248">
        <v>2.31</v>
      </c>
      <c r="J6" s="155">
        <f>SUM(B6,D6,F6,H6)</f>
        <v>41</v>
      </c>
      <c r="K6" s="349">
        <v>2.59</v>
      </c>
    </row>
    <row r="7" spans="1:11" s="5" customFormat="1" ht="17.100000000000001" customHeight="1">
      <c r="A7" s="8" t="s">
        <v>28</v>
      </c>
      <c r="B7" s="50" t="s">
        <v>46</v>
      </c>
      <c r="C7" s="51" t="s">
        <v>46</v>
      </c>
      <c r="D7" s="50" t="s">
        <v>46</v>
      </c>
      <c r="E7" s="51" t="s">
        <v>46</v>
      </c>
      <c r="F7" s="52">
        <v>1</v>
      </c>
      <c r="G7" s="161">
        <v>3.15</v>
      </c>
      <c r="H7" s="190" t="s">
        <v>46</v>
      </c>
      <c r="I7" s="161" t="s">
        <v>46</v>
      </c>
      <c r="J7" s="191">
        <f t="shared" ref="J7:J11" si="0">SUM(B7,D7,F7,H7)</f>
        <v>1</v>
      </c>
      <c r="K7" s="53">
        <v>3.15</v>
      </c>
    </row>
    <row r="8" spans="1:11" s="5" customFormat="1" ht="17.100000000000001" customHeight="1">
      <c r="A8" s="8" t="s">
        <v>29</v>
      </c>
      <c r="B8" s="50" t="s">
        <v>46</v>
      </c>
      <c r="C8" s="51" t="s">
        <v>46</v>
      </c>
      <c r="D8" s="50" t="s">
        <v>46</v>
      </c>
      <c r="E8" s="51" t="s">
        <v>46</v>
      </c>
      <c r="F8" s="52" t="s">
        <v>46</v>
      </c>
      <c r="G8" s="161" t="s">
        <v>46</v>
      </c>
      <c r="H8" s="190">
        <v>1</v>
      </c>
      <c r="I8" s="161">
        <v>3.57</v>
      </c>
      <c r="J8" s="191">
        <f t="shared" si="0"/>
        <v>1</v>
      </c>
      <c r="K8" s="53">
        <v>3.57</v>
      </c>
    </row>
    <row r="9" spans="1:11" s="5" customFormat="1" ht="17.100000000000001" customHeight="1">
      <c r="A9" s="9" t="s">
        <v>146</v>
      </c>
      <c r="B9" s="50" t="s">
        <v>46</v>
      </c>
      <c r="C9" s="51" t="s">
        <v>46</v>
      </c>
      <c r="D9" s="50" t="s">
        <v>46</v>
      </c>
      <c r="E9" s="51" t="s">
        <v>46</v>
      </c>
      <c r="F9" s="52">
        <v>12</v>
      </c>
      <c r="G9" s="161">
        <v>3.68</v>
      </c>
      <c r="H9" s="190">
        <v>1</v>
      </c>
      <c r="I9" s="161">
        <v>3.44</v>
      </c>
      <c r="J9" s="191">
        <f t="shared" si="0"/>
        <v>13</v>
      </c>
      <c r="K9" s="53">
        <v>3.66</v>
      </c>
    </row>
    <row r="10" spans="1:11" s="5" customFormat="1" ht="17.100000000000001" customHeight="1">
      <c r="A10" s="9" t="s">
        <v>147</v>
      </c>
      <c r="B10" s="50" t="s">
        <v>46</v>
      </c>
      <c r="C10" s="51" t="s">
        <v>46</v>
      </c>
      <c r="D10" s="50" t="s">
        <v>46</v>
      </c>
      <c r="E10" s="51" t="s">
        <v>46</v>
      </c>
      <c r="F10" s="52">
        <v>5</v>
      </c>
      <c r="G10" s="161">
        <v>3.62</v>
      </c>
      <c r="H10" s="190">
        <v>1</v>
      </c>
      <c r="I10" s="350">
        <v>3.1</v>
      </c>
      <c r="J10" s="191">
        <f t="shared" si="0"/>
        <v>6</v>
      </c>
      <c r="K10" s="53">
        <v>3.54</v>
      </c>
    </row>
    <row r="11" spans="1:11" s="5" customFormat="1" ht="17.100000000000001" customHeight="1">
      <c r="A11" s="7" t="s">
        <v>148</v>
      </c>
      <c r="B11" s="50" t="s">
        <v>46</v>
      </c>
      <c r="C11" s="51" t="s">
        <v>46</v>
      </c>
      <c r="D11" s="50" t="s">
        <v>46</v>
      </c>
      <c r="E11" s="51" t="s">
        <v>46</v>
      </c>
      <c r="F11" s="48">
        <v>9</v>
      </c>
      <c r="G11" s="49">
        <v>3.62</v>
      </c>
      <c r="H11" s="48">
        <v>2</v>
      </c>
      <c r="I11" s="49">
        <v>3.49</v>
      </c>
      <c r="J11" s="256">
        <f t="shared" si="0"/>
        <v>11</v>
      </c>
      <c r="K11" s="351">
        <v>3.6</v>
      </c>
    </row>
    <row r="12" spans="1:11" s="5" customFormat="1" ht="17.100000000000001" customHeight="1" thickBot="1">
      <c r="A12" s="12" t="s">
        <v>3</v>
      </c>
      <c r="B12" s="54">
        <f>SUM(B6:B11)</f>
        <v>16</v>
      </c>
      <c r="C12" s="55">
        <v>2.63</v>
      </c>
      <c r="D12" s="54">
        <f>SUM(D6:D11)</f>
        <v>19</v>
      </c>
      <c r="E12" s="55">
        <v>2.63</v>
      </c>
      <c r="F12" s="143">
        <f>SUM(F6:F11)</f>
        <v>27</v>
      </c>
      <c r="G12" s="57">
        <v>3.63</v>
      </c>
      <c r="H12" s="54">
        <f>SUM(H6:H11)</f>
        <v>11</v>
      </c>
      <c r="I12" s="55">
        <v>2.81</v>
      </c>
      <c r="J12" s="54">
        <f>SUM(J6:J11)</f>
        <v>73</v>
      </c>
      <c r="K12" s="156">
        <v>3.03</v>
      </c>
    </row>
    <row r="13" spans="1:11" s="5" customFormat="1" ht="17.100000000000001" customHeight="1">
      <c r="A13" s="19" t="s">
        <v>4</v>
      </c>
      <c r="B13" s="59"/>
      <c r="C13" s="60"/>
      <c r="D13" s="59"/>
      <c r="E13" s="60"/>
      <c r="F13" s="61"/>
      <c r="G13" s="62"/>
      <c r="H13" s="59"/>
      <c r="I13" s="157"/>
      <c r="J13" s="86"/>
      <c r="K13" s="158"/>
    </row>
    <row r="14" spans="1:11" s="5" customFormat="1" ht="17.100000000000001" customHeight="1">
      <c r="A14" s="30" t="s">
        <v>30</v>
      </c>
      <c r="B14" s="352" t="s">
        <v>46</v>
      </c>
      <c r="C14" s="353" t="s">
        <v>46</v>
      </c>
      <c r="D14" s="258" t="s">
        <v>46</v>
      </c>
      <c r="E14" s="63" t="s">
        <v>46</v>
      </c>
      <c r="F14" s="50" t="s">
        <v>46</v>
      </c>
      <c r="G14" s="63" t="s">
        <v>46</v>
      </c>
      <c r="H14" s="77">
        <v>1</v>
      </c>
      <c r="I14" s="354">
        <v>1.81</v>
      </c>
      <c r="J14" s="89">
        <f>SUM(B14,D14,F14,H14)</f>
        <v>1</v>
      </c>
      <c r="K14" s="159">
        <v>1.81</v>
      </c>
    </row>
    <row r="15" spans="1:11" s="5" customFormat="1" ht="17.100000000000001" customHeight="1">
      <c r="A15" s="26" t="s">
        <v>31</v>
      </c>
      <c r="B15" s="160">
        <v>13</v>
      </c>
      <c r="C15" s="161">
        <v>2.48</v>
      </c>
      <c r="D15" s="65">
        <v>19</v>
      </c>
      <c r="E15" s="260">
        <v>2.5099999999999998</v>
      </c>
      <c r="F15" s="50" t="s">
        <v>46</v>
      </c>
      <c r="G15" s="51" t="s">
        <v>46</v>
      </c>
      <c r="H15" s="50">
        <v>4</v>
      </c>
      <c r="I15" s="51">
        <v>2.29</v>
      </c>
      <c r="J15" s="92">
        <f t="shared" ref="J15:J23" si="1">SUM(B15,D15,F15,H15)</f>
        <v>36</v>
      </c>
      <c r="K15" s="162">
        <v>2.4700000000000002</v>
      </c>
    </row>
    <row r="16" spans="1:11" s="5" customFormat="1" ht="17.100000000000001" customHeight="1">
      <c r="A16" s="308" t="s">
        <v>32</v>
      </c>
      <c r="B16" s="48">
        <v>20</v>
      </c>
      <c r="C16" s="49">
        <v>2.74</v>
      </c>
      <c r="D16" s="65">
        <v>32</v>
      </c>
      <c r="E16" s="66">
        <v>2.4</v>
      </c>
      <c r="F16" s="50" t="s">
        <v>46</v>
      </c>
      <c r="G16" s="51" t="s">
        <v>46</v>
      </c>
      <c r="H16" s="50">
        <v>3</v>
      </c>
      <c r="I16" s="51">
        <v>2.37</v>
      </c>
      <c r="J16" s="92">
        <f t="shared" si="1"/>
        <v>55</v>
      </c>
      <c r="K16" s="162">
        <v>2.52</v>
      </c>
    </row>
    <row r="17" spans="1:11" s="5" customFormat="1" ht="17.100000000000001" customHeight="1">
      <c r="A17" s="26" t="s">
        <v>33</v>
      </c>
      <c r="B17" s="65">
        <v>7</v>
      </c>
      <c r="C17" s="66">
        <v>2.4</v>
      </c>
      <c r="D17" s="65">
        <v>12</v>
      </c>
      <c r="E17" s="260">
        <v>2.58</v>
      </c>
      <c r="F17" s="50" t="s">
        <v>46</v>
      </c>
      <c r="G17" s="51" t="s">
        <v>46</v>
      </c>
      <c r="H17" s="50" t="s">
        <v>46</v>
      </c>
      <c r="I17" s="51" t="s">
        <v>46</v>
      </c>
      <c r="J17" s="92">
        <f t="shared" si="1"/>
        <v>19</v>
      </c>
      <c r="K17" s="162">
        <v>2.5099999999999998</v>
      </c>
    </row>
    <row r="18" spans="1:11" s="5" customFormat="1" ht="17.100000000000001" customHeight="1">
      <c r="A18" s="26" t="s">
        <v>34</v>
      </c>
      <c r="B18" s="48">
        <v>6</v>
      </c>
      <c r="C18" s="49">
        <v>2.82</v>
      </c>
      <c r="D18" s="65">
        <v>8</v>
      </c>
      <c r="E18" s="66">
        <v>2.63</v>
      </c>
      <c r="F18" s="50" t="s">
        <v>46</v>
      </c>
      <c r="G18" s="51" t="s">
        <v>46</v>
      </c>
      <c r="H18" s="50">
        <v>3</v>
      </c>
      <c r="I18" s="51">
        <v>2.33</v>
      </c>
      <c r="J18" s="263">
        <f t="shared" si="1"/>
        <v>17</v>
      </c>
      <c r="K18" s="75">
        <v>2.64</v>
      </c>
    </row>
    <row r="19" spans="1:11" s="5" customFormat="1" ht="17.100000000000001" customHeight="1">
      <c r="A19" s="25" t="s">
        <v>35</v>
      </c>
      <c r="B19" s="50" t="s">
        <v>46</v>
      </c>
      <c r="C19" s="51" t="s">
        <v>46</v>
      </c>
      <c r="D19" s="50" t="s">
        <v>46</v>
      </c>
      <c r="E19" s="51" t="s">
        <v>46</v>
      </c>
      <c r="F19" s="50" t="s">
        <v>46</v>
      </c>
      <c r="G19" s="51" t="s">
        <v>46</v>
      </c>
      <c r="H19" s="50" t="s">
        <v>46</v>
      </c>
      <c r="I19" s="51" t="s">
        <v>46</v>
      </c>
      <c r="J19" s="52" t="s">
        <v>46</v>
      </c>
      <c r="K19" s="53" t="s">
        <v>46</v>
      </c>
    </row>
    <row r="20" spans="1:11" s="5" customFormat="1" ht="17.100000000000001" customHeight="1">
      <c r="A20" s="20" t="s">
        <v>26</v>
      </c>
      <c r="B20" s="69">
        <f>SUM(B14:B19)</f>
        <v>46</v>
      </c>
      <c r="C20" s="163">
        <v>2.63</v>
      </c>
      <c r="D20" s="70">
        <f>SUM(D14:D19)</f>
        <v>71</v>
      </c>
      <c r="E20" s="163">
        <v>2.48</v>
      </c>
      <c r="F20" s="71" t="s">
        <v>46</v>
      </c>
      <c r="G20" s="72" t="s">
        <v>46</v>
      </c>
      <c r="H20" s="70">
        <f>SUM(H14:H19)</f>
        <v>11</v>
      </c>
      <c r="I20" s="163">
        <v>2.2799999999999998</v>
      </c>
      <c r="J20" s="164">
        <f>SUM(J14:J19)</f>
        <v>128</v>
      </c>
      <c r="K20" s="73">
        <v>2.52</v>
      </c>
    </row>
    <row r="21" spans="1:11" s="5" customFormat="1" ht="17.100000000000001" customHeight="1">
      <c r="A21" s="25" t="s">
        <v>96</v>
      </c>
      <c r="B21" s="74">
        <v>20</v>
      </c>
      <c r="C21" s="66">
        <v>2.5499999999999998</v>
      </c>
      <c r="D21" s="65">
        <v>10</v>
      </c>
      <c r="E21" s="260">
        <v>2.52</v>
      </c>
      <c r="F21" s="50" t="s">
        <v>46</v>
      </c>
      <c r="G21" s="51" t="s">
        <v>46</v>
      </c>
      <c r="H21" s="50">
        <v>5</v>
      </c>
      <c r="I21" s="51">
        <v>2.35</v>
      </c>
      <c r="J21" s="92">
        <f>SUM(B21,D21,F21,H21)</f>
        <v>35</v>
      </c>
      <c r="K21" s="75">
        <v>2.5099999999999998</v>
      </c>
    </row>
    <row r="22" spans="1:11" s="5" customFormat="1" ht="17.100000000000001" customHeight="1">
      <c r="A22" s="25" t="s">
        <v>97</v>
      </c>
      <c r="B22" s="74">
        <v>29</v>
      </c>
      <c r="C22" s="260">
        <v>2.69</v>
      </c>
      <c r="D22" s="65">
        <v>14</v>
      </c>
      <c r="E22" s="66">
        <v>2.7</v>
      </c>
      <c r="F22" s="50" t="s">
        <v>46</v>
      </c>
      <c r="G22" s="51" t="s">
        <v>46</v>
      </c>
      <c r="H22" s="65">
        <v>9</v>
      </c>
      <c r="I22" s="260">
        <v>2.58</v>
      </c>
      <c r="J22" s="92">
        <f t="shared" si="1"/>
        <v>52</v>
      </c>
      <c r="K22" s="162">
        <v>2.67</v>
      </c>
    </row>
    <row r="23" spans="1:11" s="5" customFormat="1" ht="17.100000000000001" customHeight="1">
      <c r="A23" s="76" t="s">
        <v>98</v>
      </c>
      <c r="B23" s="74">
        <v>14</v>
      </c>
      <c r="C23" s="260">
        <v>2.54</v>
      </c>
      <c r="D23" s="65">
        <v>4</v>
      </c>
      <c r="E23" s="260">
        <v>2.54</v>
      </c>
      <c r="F23" s="50" t="s">
        <v>46</v>
      </c>
      <c r="G23" s="51" t="s">
        <v>46</v>
      </c>
      <c r="H23" s="65">
        <v>2</v>
      </c>
      <c r="I23" s="260">
        <v>2.17</v>
      </c>
      <c r="J23" s="263">
        <f t="shared" si="1"/>
        <v>20</v>
      </c>
      <c r="K23" s="75">
        <v>2.5</v>
      </c>
    </row>
    <row r="24" spans="1:11" s="5" customFormat="1" ht="17.100000000000001" customHeight="1">
      <c r="A24" s="27" t="s">
        <v>27</v>
      </c>
      <c r="B24" s="79">
        <f>SUM(B21:B23)</f>
        <v>63</v>
      </c>
      <c r="C24" s="264">
        <v>2.61</v>
      </c>
      <c r="D24" s="80">
        <f>SUM(D21:D23)</f>
        <v>28</v>
      </c>
      <c r="E24" s="165">
        <v>2.61</v>
      </c>
      <c r="F24" s="71" t="s">
        <v>46</v>
      </c>
      <c r="G24" s="72" t="s">
        <v>46</v>
      </c>
      <c r="H24" s="80">
        <f>SUM(H21:H23)</f>
        <v>16</v>
      </c>
      <c r="I24" s="264">
        <v>2.46</v>
      </c>
      <c r="J24" s="80">
        <f>SUM(J21:J23)</f>
        <v>107</v>
      </c>
      <c r="K24" s="265">
        <v>2.59</v>
      </c>
    </row>
    <row r="25" spans="1:11" s="5" customFormat="1" ht="17.100000000000001" customHeight="1" thickBot="1">
      <c r="A25" s="28" t="s">
        <v>5</v>
      </c>
      <c r="B25" s="81">
        <f>SUM(B24,B20)</f>
        <v>109</v>
      </c>
      <c r="C25" s="84">
        <v>2.62</v>
      </c>
      <c r="D25" s="83">
        <f>SUM(D24,D20)</f>
        <v>99</v>
      </c>
      <c r="E25" s="82">
        <v>2.52</v>
      </c>
      <c r="F25" s="56" t="s">
        <v>46</v>
      </c>
      <c r="G25" s="57" t="s">
        <v>46</v>
      </c>
      <c r="H25" s="83">
        <f>SUM(H24,H20)</f>
        <v>27</v>
      </c>
      <c r="I25" s="84">
        <v>2.38</v>
      </c>
      <c r="J25" s="83">
        <f>SUM(J24,J20)</f>
        <v>235</v>
      </c>
      <c r="K25" s="166">
        <v>2.5499999999999998</v>
      </c>
    </row>
    <row r="26" spans="1:11" s="5" customFormat="1" ht="17.100000000000001" customHeight="1">
      <c r="A26" s="19" t="s">
        <v>6</v>
      </c>
      <c r="B26" s="85"/>
      <c r="C26" s="60"/>
      <c r="D26" s="59"/>
      <c r="E26" s="60"/>
      <c r="F26" s="61"/>
      <c r="G26" s="62"/>
      <c r="H26" s="59"/>
      <c r="I26" s="157"/>
      <c r="J26" s="86"/>
      <c r="K26" s="158"/>
    </row>
    <row r="27" spans="1:11" s="5" customFormat="1" ht="17.100000000000001" customHeight="1">
      <c r="A27" s="7" t="s">
        <v>7</v>
      </c>
      <c r="B27" s="87">
        <v>30</v>
      </c>
      <c r="C27" s="78">
        <v>2.67</v>
      </c>
      <c r="D27" s="77">
        <v>31</v>
      </c>
      <c r="E27" s="78">
        <v>2.42</v>
      </c>
      <c r="F27" s="50" t="s">
        <v>46</v>
      </c>
      <c r="G27" s="51" t="s">
        <v>46</v>
      </c>
      <c r="H27" s="167">
        <v>11</v>
      </c>
      <c r="I27" s="168">
        <v>2.2799999999999998</v>
      </c>
      <c r="J27" s="89">
        <f t="shared" ref="J27:J29" si="2">SUM(B27,D27,F27,H27)</f>
        <v>72</v>
      </c>
      <c r="K27" s="145">
        <v>2.5</v>
      </c>
    </row>
    <row r="28" spans="1:11" s="5" customFormat="1" ht="17.100000000000001" customHeight="1">
      <c r="A28" s="9" t="s">
        <v>8</v>
      </c>
      <c r="B28" s="74">
        <v>30</v>
      </c>
      <c r="C28" s="66">
        <v>2.6</v>
      </c>
      <c r="D28" s="65">
        <v>21</v>
      </c>
      <c r="E28" s="66">
        <v>2.38</v>
      </c>
      <c r="F28" s="50" t="s">
        <v>46</v>
      </c>
      <c r="G28" s="51" t="s">
        <v>46</v>
      </c>
      <c r="H28" s="90">
        <v>10</v>
      </c>
      <c r="I28" s="91">
        <v>2.2799999999999998</v>
      </c>
      <c r="J28" s="92">
        <f t="shared" si="2"/>
        <v>61</v>
      </c>
      <c r="K28" s="162">
        <v>2.4700000000000002</v>
      </c>
    </row>
    <row r="29" spans="1:11" s="5" customFormat="1" ht="17.100000000000001" customHeight="1">
      <c r="A29" s="7" t="s">
        <v>9</v>
      </c>
      <c r="B29" s="94">
        <v>31</v>
      </c>
      <c r="C29" s="169">
        <v>2.4</v>
      </c>
      <c r="D29" s="96">
        <v>11</v>
      </c>
      <c r="E29" s="169">
        <v>2.64</v>
      </c>
      <c r="F29" s="170"/>
      <c r="G29" s="171"/>
      <c r="H29" s="97">
        <v>7</v>
      </c>
      <c r="I29" s="98">
        <v>2.46</v>
      </c>
      <c r="J29" s="99">
        <f t="shared" si="2"/>
        <v>49</v>
      </c>
      <c r="K29" s="266">
        <v>2.46</v>
      </c>
    </row>
    <row r="30" spans="1:11" s="5" customFormat="1" ht="17.100000000000001" customHeight="1" thickBot="1">
      <c r="A30" s="29" t="s">
        <v>10</v>
      </c>
      <c r="B30" s="100">
        <f>SUM(B27:B29)</f>
        <v>91</v>
      </c>
      <c r="C30" s="104">
        <v>2.5499999999999998</v>
      </c>
      <c r="D30" s="102">
        <f>SUM(D27:D29)</f>
        <v>63</v>
      </c>
      <c r="E30" s="101">
        <v>2.4500000000000002</v>
      </c>
      <c r="F30" s="56" t="s">
        <v>46</v>
      </c>
      <c r="G30" s="103" t="s">
        <v>46</v>
      </c>
      <c r="H30" s="102">
        <f>SUM(H27:H29)</f>
        <v>28</v>
      </c>
      <c r="I30" s="104">
        <v>2.3199999999999998</v>
      </c>
      <c r="J30" s="102">
        <f>SUM(J27:J29)</f>
        <v>182</v>
      </c>
      <c r="K30" s="267">
        <v>2.48</v>
      </c>
    </row>
    <row r="31" spans="1:11" s="5" customFormat="1" ht="17.100000000000001" customHeight="1">
      <c r="A31" s="19" t="s">
        <v>11</v>
      </c>
      <c r="B31" s="85"/>
      <c r="C31" s="60"/>
      <c r="D31" s="59"/>
      <c r="E31" s="60"/>
      <c r="F31" s="61"/>
      <c r="G31" s="62"/>
      <c r="H31" s="59"/>
      <c r="I31" s="157"/>
      <c r="J31" s="86"/>
      <c r="K31" s="158"/>
    </row>
    <row r="32" spans="1:11" s="5" customFormat="1" ht="17.100000000000001" customHeight="1">
      <c r="A32" s="39" t="s">
        <v>99</v>
      </c>
      <c r="B32" s="268">
        <v>34</v>
      </c>
      <c r="C32" s="172">
        <v>2.2999999999999998</v>
      </c>
      <c r="D32" s="105">
        <v>20</v>
      </c>
      <c r="E32" s="172">
        <v>2.27</v>
      </c>
      <c r="F32" s="108" t="s">
        <v>46</v>
      </c>
      <c r="G32" s="173" t="s">
        <v>46</v>
      </c>
      <c r="H32" s="105">
        <v>8</v>
      </c>
      <c r="I32" s="269">
        <v>2.13</v>
      </c>
      <c r="J32" s="107">
        <f t="shared" ref="J32:J56" si="3">SUM(B32,D32,F32,H32)</f>
        <v>62</v>
      </c>
      <c r="K32" s="174">
        <v>2.27</v>
      </c>
    </row>
    <row r="33" spans="1:12" s="5" customFormat="1" ht="17.100000000000001" customHeight="1">
      <c r="A33" s="31" t="s">
        <v>100</v>
      </c>
      <c r="B33" s="108">
        <v>1</v>
      </c>
      <c r="C33" s="231">
        <v>3.5</v>
      </c>
      <c r="D33" s="108">
        <v>1</v>
      </c>
      <c r="E33" s="173">
        <v>3.61</v>
      </c>
      <c r="F33" s="108" t="s">
        <v>46</v>
      </c>
      <c r="G33" s="173" t="s">
        <v>46</v>
      </c>
      <c r="H33" s="108" t="s">
        <v>46</v>
      </c>
      <c r="I33" s="173" t="s">
        <v>46</v>
      </c>
      <c r="J33" s="107">
        <f>SUM(B33,D33,F33,H33)</f>
        <v>2</v>
      </c>
      <c r="K33" s="109">
        <v>3.56</v>
      </c>
    </row>
    <row r="34" spans="1:12" s="5" customFormat="1" ht="17.100000000000001" customHeight="1">
      <c r="A34" s="32" t="s">
        <v>101</v>
      </c>
      <c r="B34" s="110">
        <v>34</v>
      </c>
      <c r="C34" s="113">
        <v>2.46</v>
      </c>
      <c r="D34" s="112">
        <v>5</v>
      </c>
      <c r="E34" s="113">
        <v>2.0699999999999998</v>
      </c>
      <c r="F34" s="108" t="s">
        <v>46</v>
      </c>
      <c r="G34" s="173" t="s">
        <v>46</v>
      </c>
      <c r="H34" s="112">
        <v>7</v>
      </c>
      <c r="I34" s="271">
        <v>1.94</v>
      </c>
      <c r="J34" s="107">
        <f t="shared" si="3"/>
        <v>46</v>
      </c>
      <c r="K34" s="149">
        <v>2.34</v>
      </c>
    </row>
    <row r="35" spans="1:12" s="5" customFormat="1" ht="17.100000000000001" customHeight="1">
      <c r="A35" s="32" t="s">
        <v>102</v>
      </c>
      <c r="B35" s="122" t="s">
        <v>46</v>
      </c>
      <c r="C35" s="125" t="s">
        <v>46</v>
      </c>
      <c r="D35" s="124" t="s">
        <v>46</v>
      </c>
      <c r="E35" s="125" t="s">
        <v>46</v>
      </c>
      <c r="F35" s="108" t="s">
        <v>46</v>
      </c>
      <c r="G35" s="173" t="s">
        <v>46</v>
      </c>
      <c r="H35" s="124" t="s">
        <v>46</v>
      </c>
      <c r="I35" s="125" t="s">
        <v>46</v>
      </c>
      <c r="J35" s="108" t="s">
        <v>46</v>
      </c>
      <c r="K35" s="109" t="s">
        <v>46</v>
      </c>
    </row>
    <row r="36" spans="1:12" s="5" customFormat="1" ht="17.100000000000001" customHeight="1">
      <c r="A36" s="32" t="s">
        <v>103</v>
      </c>
      <c r="B36" s="110">
        <v>68</v>
      </c>
      <c r="C36" s="113">
        <v>2.54</v>
      </c>
      <c r="D36" s="112">
        <v>27</v>
      </c>
      <c r="E36" s="113">
        <v>2.4900000000000002</v>
      </c>
      <c r="F36" s="108" t="s">
        <v>46</v>
      </c>
      <c r="G36" s="173" t="s">
        <v>46</v>
      </c>
      <c r="H36" s="112">
        <v>7</v>
      </c>
      <c r="I36" s="271">
        <v>2.56</v>
      </c>
      <c r="J36" s="107">
        <f t="shared" si="3"/>
        <v>102</v>
      </c>
      <c r="K36" s="149">
        <v>2.5299999999999998</v>
      </c>
    </row>
    <row r="37" spans="1:12" s="5" customFormat="1" ht="17.100000000000001" customHeight="1">
      <c r="A37" s="32" t="s">
        <v>104</v>
      </c>
      <c r="B37" s="110">
        <v>57</v>
      </c>
      <c r="C37" s="113">
        <v>2.66</v>
      </c>
      <c r="D37" s="112">
        <v>22</v>
      </c>
      <c r="E37" s="113">
        <v>2.48</v>
      </c>
      <c r="F37" s="108" t="s">
        <v>46</v>
      </c>
      <c r="G37" s="173" t="s">
        <v>46</v>
      </c>
      <c r="H37" s="108">
        <v>2</v>
      </c>
      <c r="I37" s="173">
        <v>3.93</v>
      </c>
      <c r="J37" s="107">
        <f t="shared" si="3"/>
        <v>81</v>
      </c>
      <c r="K37" s="175">
        <v>2.64</v>
      </c>
    </row>
    <row r="38" spans="1:12" s="5" customFormat="1" ht="17.100000000000001" customHeight="1">
      <c r="A38" s="32" t="s">
        <v>105</v>
      </c>
      <c r="B38" s="110">
        <v>29</v>
      </c>
      <c r="C38" s="113">
        <v>2.68</v>
      </c>
      <c r="D38" s="112">
        <v>3</v>
      </c>
      <c r="E38" s="113">
        <v>2.4300000000000002</v>
      </c>
      <c r="F38" s="108" t="s">
        <v>46</v>
      </c>
      <c r="G38" s="173" t="s">
        <v>46</v>
      </c>
      <c r="H38" s="112">
        <v>1</v>
      </c>
      <c r="I38" s="114">
        <v>3.37</v>
      </c>
      <c r="J38" s="107">
        <f t="shared" si="3"/>
        <v>33</v>
      </c>
      <c r="K38" s="175">
        <v>2.68</v>
      </c>
    </row>
    <row r="39" spans="1:12" s="5" customFormat="1" ht="17.100000000000001" customHeight="1">
      <c r="A39" s="32" t="s">
        <v>106</v>
      </c>
      <c r="B39" s="110">
        <v>64</v>
      </c>
      <c r="C39" s="113">
        <v>2.75</v>
      </c>
      <c r="D39" s="112">
        <v>17</v>
      </c>
      <c r="E39" s="113">
        <v>2.56</v>
      </c>
      <c r="F39" s="108" t="s">
        <v>46</v>
      </c>
      <c r="G39" s="173" t="s">
        <v>46</v>
      </c>
      <c r="H39" s="108">
        <v>2</v>
      </c>
      <c r="I39" s="173">
        <v>3.43</v>
      </c>
      <c r="J39" s="107">
        <f t="shared" si="3"/>
        <v>83</v>
      </c>
      <c r="K39" s="175">
        <v>2.73</v>
      </c>
    </row>
    <row r="40" spans="1:12" s="5" customFormat="1" ht="17.100000000000001" customHeight="1">
      <c r="A40" s="32" t="s">
        <v>107</v>
      </c>
      <c r="B40" s="110">
        <v>42</v>
      </c>
      <c r="C40" s="113">
        <v>2.3199999999999998</v>
      </c>
      <c r="D40" s="112">
        <v>19</v>
      </c>
      <c r="E40" s="113">
        <v>2.25</v>
      </c>
      <c r="F40" s="108" t="s">
        <v>46</v>
      </c>
      <c r="G40" s="173" t="s">
        <v>46</v>
      </c>
      <c r="H40" s="112">
        <v>5</v>
      </c>
      <c r="I40" s="271">
        <v>2.52</v>
      </c>
      <c r="J40" s="107">
        <f t="shared" si="3"/>
        <v>66</v>
      </c>
      <c r="K40" s="175">
        <v>2.3199999999999998</v>
      </c>
    </row>
    <row r="41" spans="1:12" s="5" customFormat="1" ht="17.100000000000001" customHeight="1">
      <c r="A41" s="32" t="s">
        <v>108</v>
      </c>
      <c r="B41" s="110">
        <v>52</v>
      </c>
      <c r="C41" s="113">
        <v>2.5499999999999998</v>
      </c>
      <c r="D41" s="112">
        <v>15</v>
      </c>
      <c r="E41" s="113">
        <v>2.63</v>
      </c>
      <c r="F41" s="108" t="s">
        <v>46</v>
      </c>
      <c r="G41" s="173" t="s">
        <v>46</v>
      </c>
      <c r="H41" s="112">
        <v>3</v>
      </c>
      <c r="I41" s="271">
        <v>2.4300000000000002</v>
      </c>
      <c r="J41" s="107">
        <f t="shared" si="3"/>
        <v>70</v>
      </c>
      <c r="K41" s="149">
        <v>2.56</v>
      </c>
      <c r="L41" s="246"/>
    </row>
    <row r="42" spans="1:12" s="5" customFormat="1" ht="17.100000000000001" customHeight="1">
      <c r="A42" s="32" t="s">
        <v>109</v>
      </c>
      <c r="B42" s="110">
        <v>15</v>
      </c>
      <c r="C42" s="113">
        <v>2.5499999999999998</v>
      </c>
      <c r="D42" s="108">
        <v>1</v>
      </c>
      <c r="E42" s="173">
        <v>2.44</v>
      </c>
      <c r="F42" s="108" t="s">
        <v>46</v>
      </c>
      <c r="G42" s="173" t="s">
        <v>46</v>
      </c>
      <c r="H42" s="112">
        <v>3</v>
      </c>
      <c r="I42" s="271">
        <v>2.82</v>
      </c>
      <c r="J42" s="107">
        <f t="shared" si="3"/>
        <v>19</v>
      </c>
      <c r="K42" s="149">
        <v>2.58</v>
      </c>
      <c r="L42" s="246"/>
    </row>
    <row r="43" spans="1:12" s="5" customFormat="1" ht="17.100000000000001" customHeight="1">
      <c r="A43" s="32" t="s">
        <v>110</v>
      </c>
      <c r="B43" s="110">
        <v>122</v>
      </c>
      <c r="C43" s="113">
        <v>2.61</v>
      </c>
      <c r="D43" s="112">
        <v>38</v>
      </c>
      <c r="E43" s="113">
        <v>2.3199999999999998</v>
      </c>
      <c r="F43" s="108" t="s">
        <v>46</v>
      </c>
      <c r="G43" s="173" t="s">
        <v>46</v>
      </c>
      <c r="H43" s="112">
        <v>7</v>
      </c>
      <c r="I43" s="271">
        <v>2.58</v>
      </c>
      <c r="J43" s="107">
        <f t="shared" si="3"/>
        <v>167</v>
      </c>
      <c r="K43" s="149">
        <v>2.54</v>
      </c>
      <c r="L43" s="246"/>
    </row>
    <row r="44" spans="1:12" s="5" customFormat="1" ht="17.100000000000001" customHeight="1">
      <c r="A44" s="32" t="s">
        <v>111</v>
      </c>
      <c r="B44" s="110">
        <v>50</v>
      </c>
      <c r="C44" s="113">
        <v>2.54</v>
      </c>
      <c r="D44" s="112">
        <v>24</v>
      </c>
      <c r="E44" s="113">
        <v>2.33</v>
      </c>
      <c r="F44" s="108" t="s">
        <v>46</v>
      </c>
      <c r="G44" s="173" t="s">
        <v>46</v>
      </c>
      <c r="H44" s="112">
        <v>5</v>
      </c>
      <c r="I44" s="271">
        <v>2.2599999999999998</v>
      </c>
      <c r="J44" s="107">
        <f t="shared" si="3"/>
        <v>79</v>
      </c>
      <c r="K44" s="175">
        <v>2.46</v>
      </c>
      <c r="L44" s="246"/>
    </row>
    <row r="45" spans="1:12" s="5" customFormat="1" ht="17.100000000000001" customHeight="1">
      <c r="A45" s="33" t="s">
        <v>112</v>
      </c>
      <c r="B45" s="122">
        <v>2</v>
      </c>
      <c r="C45" s="123">
        <v>3.19</v>
      </c>
      <c r="D45" s="108" t="s">
        <v>46</v>
      </c>
      <c r="E45" s="173" t="s">
        <v>46</v>
      </c>
      <c r="F45" s="108" t="s">
        <v>46</v>
      </c>
      <c r="G45" s="173" t="s">
        <v>46</v>
      </c>
      <c r="H45" s="108" t="s">
        <v>46</v>
      </c>
      <c r="I45" s="173" t="s">
        <v>46</v>
      </c>
      <c r="J45" s="107">
        <f t="shared" si="3"/>
        <v>2</v>
      </c>
      <c r="K45" s="109">
        <v>3.19</v>
      </c>
      <c r="L45" s="246"/>
    </row>
    <row r="46" spans="1:12" s="5" customFormat="1" ht="17.100000000000001" customHeight="1">
      <c r="A46" s="32" t="s">
        <v>113</v>
      </c>
      <c r="B46" s="110">
        <v>29</v>
      </c>
      <c r="C46" s="113">
        <v>2.34</v>
      </c>
      <c r="D46" s="112">
        <v>13</v>
      </c>
      <c r="E46" s="113">
        <v>2.17</v>
      </c>
      <c r="F46" s="108" t="s">
        <v>46</v>
      </c>
      <c r="G46" s="173" t="s">
        <v>46</v>
      </c>
      <c r="H46" s="112">
        <v>2</v>
      </c>
      <c r="I46" s="271">
        <v>1.96</v>
      </c>
      <c r="J46" s="107">
        <f t="shared" si="3"/>
        <v>44</v>
      </c>
      <c r="K46" s="355">
        <v>2.27</v>
      </c>
      <c r="L46" s="246"/>
    </row>
    <row r="47" spans="1:12" s="5" customFormat="1" ht="17.100000000000001" customHeight="1">
      <c r="A47" s="32" t="s">
        <v>114</v>
      </c>
      <c r="B47" s="110">
        <v>42</v>
      </c>
      <c r="C47" s="113">
        <v>2.44</v>
      </c>
      <c r="D47" s="112">
        <v>15</v>
      </c>
      <c r="E47" s="113">
        <v>2.2999999999999998</v>
      </c>
      <c r="F47" s="108" t="s">
        <v>46</v>
      </c>
      <c r="G47" s="173" t="s">
        <v>46</v>
      </c>
      <c r="H47" s="112">
        <v>8</v>
      </c>
      <c r="I47" s="271">
        <v>2.14</v>
      </c>
      <c r="J47" s="107">
        <f t="shared" si="3"/>
        <v>65</v>
      </c>
      <c r="K47" s="355">
        <v>2.37</v>
      </c>
      <c r="L47" s="246"/>
    </row>
    <row r="48" spans="1:12" s="5" customFormat="1" ht="17.100000000000001" customHeight="1">
      <c r="A48" s="32" t="s">
        <v>115</v>
      </c>
      <c r="B48" s="110">
        <v>60</v>
      </c>
      <c r="C48" s="113">
        <v>2.73</v>
      </c>
      <c r="D48" s="112">
        <v>21</v>
      </c>
      <c r="E48" s="113">
        <v>2.68</v>
      </c>
      <c r="F48" s="108" t="s">
        <v>46</v>
      </c>
      <c r="G48" s="173" t="s">
        <v>46</v>
      </c>
      <c r="H48" s="108">
        <v>1</v>
      </c>
      <c r="I48" s="173">
        <v>2.42</v>
      </c>
      <c r="J48" s="107">
        <f t="shared" si="3"/>
        <v>82</v>
      </c>
      <c r="K48" s="355">
        <v>2.72</v>
      </c>
      <c r="L48" s="246"/>
    </row>
    <row r="49" spans="1:12" s="5" customFormat="1" ht="17.100000000000001" customHeight="1">
      <c r="A49" s="32" t="s">
        <v>116</v>
      </c>
      <c r="B49" s="110">
        <v>17</v>
      </c>
      <c r="C49" s="113">
        <v>2.54</v>
      </c>
      <c r="D49" s="112">
        <v>9</v>
      </c>
      <c r="E49" s="113">
        <v>2.15</v>
      </c>
      <c r="F49" s="108" t="s">
        <v>46</v>
      </c>
      <c r="G49" s="173" t="s">
        <v>46</v>
      </c>
      <c r="H49" s="112">
        <v>4</v>
      </c>
      <c r="I49" s="114">
        <v>2.8</v>
      </c>
      <c r="J49" s="107">
        <f t="shared" si="3"/>
        <v>30</v>
      </c>
      <c r="K49" s="355">
        <v>2.46</v>
      </c>
      <c r="L49" s="246"/>
    </row>
    <row r="50" spans="1:12" s="5" customFormat="1" ht="17.100000000000001" customHeight="1">
      <c r="A50" s="272" t="s">
        <v>117</v>
      </c>
      <c r="B50" s="122" t="s">
        <v>46</v>
      </c>
      <c r="C50" s="123" t="s">
        <v>46</v>
      </c>
      <c r="D50" s="124" t="s">
        <v>46</v>
      </c>
      <c r="E50" s="125" t="s">
        <v>46</v>
      </c>
      <c r="F50" s="124" t="s">
        <v>46</v>
      </c>
      <c r="G50" s="125" t="s">
        <v>46</v>
      </c>
      <c r="H50" s="124" t="s">
        <v>46</v>
      </c>
      <c r="I50" s="125" t="s">
        <v>46</v>
      </c>
      <c r="J50" s="108" t="s">
        <v>46</v>
      </c>
      <c r="K50" s="356" t="s">
        <v>46</v>
      </c>
      <c r="L50" s="246"/>
    </row>
    <row r="51" spans="1:12" s="5" customFormat="1" ht="17.100000000000001" customHeight="1">
      <c r="A51" s="34" t="s">
        <v>118</v>
      </c>
      <c r="B51" s="110">
        <v>46</v>
      </c>
      <c r="C51" s="113">
        <v>2.94</v>
      </c>
      <c r="D51" s="108">
        <v>8</v>
      </c>
      <c r="E51" s="231">
        <v>3</v>
      </c>
      <c r="F51" s="108" t="s">
        <v>46</v>
      </c>
      <c r="G51" s="173" t="s">
        <v>46</v>
      </c>
      <c r="H51" s="112">
        <v>4</v>
      </c>
      <c r="I51" s="271">
        <v>2.87</v>
      </c>
      <c r="J51" s="107">
        <f t="shared" si="3"/>
        <v>58</v>
      </c>
      <c r="K51" s="149">
        <v>2.94</v>
      </c>
      <c r="L51" s="246"/>
    </row>
    <row r="52" spans="1:12" s="5" customFormat="1" ht="17.100000000000001" customHeight="1">
      <c r="A52" s="18" t="s">
        <v>119</v>
      </c>
      <c r="B52" s="74">
        <v>37</v>
      </c>
      <c r="C52" s="66">
        <v>2.63</v>
      </c>
      <c r="D52" s="65">
        <v>9</v>
      </c>
      <c r="E52" s="66">
        <v>2.4300000000000002</v>
      </c>
      <c r="F52" s="108" t="s">
        <v>46</v>
      </c>
      <c r="G52" s="173" t="s">
        <v>46</v>
      </c>
      <c r="H52" s="108">
        <v>2</v>
      </c>
      <c r="I52" s="173">
        <v>3.68</v>
      </c>
      <c r="J52" s="107">
        <f t="shared" si="3"/>
        <v>48</v>
      </c>
      <c r="K52" s="75">
        <v>2.64</v>
      </c>
      <c r="L52" s="246"/>
    </row>
    <row r="53" spans="1:12" s="5" customFormat="1" ht="17.100000000000001" customHeight="1">
      <c r="A53" s="10" t="s">
        <v>120</v>
      </c>
      <c r="B53" s="74">
        <v>35</v>
      </c>
      <c r="C53" s="66">
        <v>2.29</v>
      </c>
      <c r="D53" s="65">
        <v>26</v>
      </c>
      <c r="E53" s="66">
        <v>2.13</v>
      </c>
      <c r="F53" s="108" t="s">
        <v>46</v>
      </c>
      <c r="G53" s="173" t="s">
        <v>46</v>
      </c>
      <c r="H53" s="65">
        <v>8</v>
      </c>
      <c r="I53" s="273">
        <v>2.5099999999999998</v>
      </c>
      <c r="J53" s="107">
        <f t="shared" si="3"/>
        <v>69</v>
      </c>
      <c r="K53" s="162">
        <v>2.2599999999999998</v>
      </c>
      <c r="L53" s="246"/>
    </row>
    <row r="54" spans="1:12" s="5" customFormat="1" ht="17.100000000000001" customHeight="1">
      <c r="A54" s="9" t="s">
        <v>121</v>
      </c>
      <c r="B54" s="74">
        <v>33</v>
      </c>
      <c r="C54" s="66">
        <v>2.67</v>
      </c>
      <c r="D54" s="65">
        <v>17</v>
      </c>
      <c r="E54" s="66">
        <v>2.25</v>
      </c>
      <c r="F54" s="108" t="s">
        <v>46</v>
      </c>
      <c r="G54" s="173" t="s">
        <v>46</v>
      </c>
      <c r="H54" s="108">
        <v>3</v>
      </c>
      <c r="I54" s="173">
        <v>3.38</v>
      </c>
      <c r="J54" s="107">
        <f t="shared" si="3"/>
        <v>53</v>
      </c>
      <c r="K54" s="162">
        <v>2.58</v>
      </c>
      <c r="L54" s="246"/>
    </row>
    <row r="55" spans="1:12" s="5" customFormat="1" ht="17.100000000000001" customHeight="1">
      <c r="A55" s="8" t="s">
        <v>122</v>
      </c>
      <c r="B55" s="122" t="s">
        <v>46</v>
      </c>
      <c r="C55" s="123" t="s">
        <v>46</v>
      </c>
      <c r="D55" s="124" t="s">
        <v>46</v>
      </c>
      <c r="E55" s="125" t="s">
        <v>46</v>
      </c>
      <c r="F55" s="124" t="s">
        <v>46</v>
      </c>
      <c r="G55" s="125" t="s">
        <v>46</v>
      </c>
      <c r="H55" s="124" t="s">
        <v>46</v>
      </c>
      <c r="I55" s="125" t="s">
        <v>46</v>
      </c>
      <c r="J55" s="108" t="s">
        <v>46</v>
      </c>
      <c r="K55" s="109" t="s">
        <v>46</v>
      </c>
    </row>
    <row r="56" spans="1:12" s="5" customFormat="1" ht="17.100000000000001" customHeight="1">
      <c r="A56" s="32" t="s">
        <v>123</v>
      </c>
      <c r="B56" s="67" t="s">
        <v>46</v>
      </c>
      <c r="C56" s="64" t="s">
        <v>46</v>
      </c>
      <c r="D56" s="67" t="s">
        <v>46</v>
      </c>
      <c r="E56" s="64" t="s">
        <v>46</v>
      </c>
      <c r="F56" s="108">
        <v>27</v>
      </c>
      <c r="G56" s="173">
        <v>2.69</v>
      </c>
      <c r="H56" s="124" t="s">
        <v>46</v>
      </c>
      <c r="I56" s="125" t="s">
        <v>46</v>
      </c>
      <c r="J56" s="107">
        <f t="shared" si="3"/>
        <v>27</v>
      </c>
      <c r="K56" s="109">
        <v>2.69</v>
      </c>
    </row>
    <row r="57" spans="1:12" s="5" customFormat="1" ht="17.100000000000001" customHeight="1">
      <c r="A57" s="326" t="s">
        <v>124</v>
      </c>
      <c r="B57" s="67" t="s">
        <v>46</v>
      </c>
      <c r="C57" s="64" t="s">
        <v>46</v>
      </c>
      <c r="D57" s="67" t="s">
        <v>46</v>
      </c>
      <c r="E57" s="64" t="s">
        <v>46</v>
      </c>
      <c r="F57" s="108" t="s">
        <v>46</v>
      </c>
      <c r="G57" s="173" t="s">
        <v>46</v>
      </c>
      <c r="H57" s="67" t="s">
        <v>46</v>
      </c>
      <c r="I57" s="64" t="s">
        <v>46</v>
      </c>
      <c r="J57" s="108" t="s">
        <v>46</v>
      </c>
      <c r="K57" s="356" t="s">
        <v>46</v>
      </c>
    </row>
    <row r="58" spans="1:12" s="5" customFormat="1" ht="17.100000000000001" customHeight="1">
      <c r="A58" s="35" t="s">
        <v>125</v>
      </c>
      <c r="B58" s="176" t="s">
        <v>46</v>
      </c>
      <c r="C58" s="177" t="s">
        <v>46</v>
      </c>
      <c r="D58" s="176" t="s">
        <v>46</v>
      </c>
      <c r="E58" s="177" t="s">
        <v>46</v>
      </c>
      <c r="F58" s="108" t="s">
        <v>46</v>
      </c>
      <c r="G58" s="173" t="s">
        <v>46</v>
      </c>
      <c r="H58" s="176" t="s">
        <v>46</v>
      </c>
      <c r="I58" s="177" t="s">
        <v>46</v>
      </c>
      <c r="J58" s="108" t="s">
        <v>46</v>
      </c>
      <c r="K58" s="356" t="s">
        <v>46</v>
      </c>
    </row>
    <row r="59" spans="1:12" s="5" customFormat="1" ht="17.100000000000001" customHeight="1" thickBot="1">
      <c r="A59" s="12" t="s">
        <v>12</v>
      </c>
      <c r="B59" s="81">
        <f>SUM(B32:B58)</f>
        <v>869</v>
      </c>
      <c r="C59" s="84">
        <v>2.58</v>
      </c>
      <c r="D59" s="83">
        <f>SUM(D32:D58)</f>
        <v>310</v>
      </c>
      <c r="E59" s="84">
        <v>2.38</v>
      </c>
      <c r="F59" s="83">
        <f>SUM(F32:F58)</f>
        <v>27</v>
      </c>
      <c r="G59" s="103">
        <v>2.69</v>
      </c>
      <c r="H59" s="83">
        <f>SUM(H32:H58)</f>
        <v>82</v>
      </c>
      <c r="I59" s="82">
        <v>2.54</v>
      </c>
      <c r="J59" s="115">
        <f>SUM(J32:J58)</f>
        <v>1288</v>
      </c>
      <c r="K59" s="166">
        <v>2.5299999999999998</v>
      </c>
    </row>
    <row r="60" spans="1:12" s="5" customFormat="1" ht="17.100000000000001" customHeight="1">
      <c r="A60" s="6" t="s">
        <v>13</v>
      </c>
      <c r="B60" s="116"/>
      <c r="C60" s="117"/>
      <c r="D60" s="118"/>
      <c r="E60" s="117"/>
      <c r="F60" s="119"/>
      <c r="G60" s="120"/>
      <c r="H60" s="118"/>
      <c r="I60" s="178"/>
      <c r="J60" s="121"/>
      <c r="K60" s="179"/>
    </row>
    <row r="61" spans="1:12" s="5" customFormat="1" ht="17.100000000000001" customHeight="1">
      <c r="A61" s="7" t="s">
        <v>126</v>
      </c>
      <c r="B61" s="122" t="s">
        <v>46</v>
      </c>
      <c r="C61" s="123" t="s">
        <v>46</v>
      </c>
      <c r="D61" s="124" t="s">
        <v>46</v>
      </c>
      <c r="E61" s="125" t="s">
        <v>46</v>
      </c>
      <c r="F61" s="126">
        <v>60</v>
      </c>
      <c r="G61" s="127">
        <v>3.09</v>
      </c>
      <c r="H61" s="124" t="s">
        <v>46</v>
      </c>
      <c r="I61" s="125" t="s">
        <v>46</v>
      </c>
      <c r="J61" s="107">
        <f t="shared" ref="J61:J63" si="4">SUM(B61,D61,F61,H61)</f>
        <v>60</v>
      </c>
      <c r="K61" s="159">
        <v>3.09</v>
      </c>
    </row>
    <row r="62" spans="1:12" s="5" customFormat="1" ht="17.100000000000001" customHeight="1">
      <c r="A62" s="8" t="s">
        <v>127</v>
      </c>
      <c r="B62" s="275">
        <v>76</v>
      </c>
      <c r="C62" s="276">
        <v>2.67</v>
      </c>
      <c r="D62" s="124">
        <v>5</v>
      </c>
      <c r="E62" s="125">
        <v>2.84</v>
      </c>
      <c r="F62" s="124" t="s">
        <v>46</v>
      </c>
      <c r="G62" s="125" t="s">
        <v>46</v>
      </c>
      <c r="H62" s="124">
        <v>4</v>
      </c>
      <c r="I62" s="125">
        <v>2.11</v>
      </c>
      <c r="J62" s="107">
        <f t="shared" si="4"/>
        <v>85</v>
      </c>
      <c r="K62" s="278">
        <v>2.65</v>
      </c>
    </row>
    <row r="63" spans="1:12" s="5" customFormat="1" ht="17.100000000000001" customHeight="1">
      <c r="A63" s="9" t="s">
        <v>128</v>
      </c>
      <c r="B63" s="279">
        <v>57</v>
      </c>
      <c r="C63" s="281">
        <v>2.59</v>
      </c>
      <c r="D63" s="97">
        <v>1</v>
      </c>
      <c r="E63" s="281">
        <v>2.21</v>
      </c>
      <c r="F63" s="124" t="s">
        <v>46</v>
      </c>
      <c r="G63" s="125" t="s">
        <v>46</v>
      </c>
      <c r="H63" s="97">
        <v>4</v>
      </c>
      <c r="I63" s="180">
        <v>2.37</v>
      </c>
      <c r="J63" s="107">
        <f t="shared" si="4"/>
        <v>62</v>
      </c>
      <c r="K63" s="357">
        <v>2.57</v>
      </c>
    </row>
    <row r="64" spans="1:12" s="5" customFormat="1" ht="17.100000000000001" customHeight="1" thickBot="1">
      <c r="A64" s="12" t="s">
        <v>14</v>
      </c>
      <c r="B64" s="81">
        <f>SUM(B61:B63)</f>
        <v>133</v>
      </c>
      <c r="C64" s="128">
        <v>2.63</v>
      </c>
      <c r="D64" s="83">
        <f>SUM(D61:D63)</f>
        <v>6</v>
      </c>
      <c r="E64" s="128">
        <v>2.73</v>
      </c>
      <c r="F64" s="129">
        <f>SUM(F61:F63)</f>
        <v>60</v>
      </c>
      <c r="G64" s="282">
        <v>3.09</v>
      </c>
      <c r="H64" s="83">
        <f>SUM(H61:H63)</f>
        <v>8</v>
      </c>
      <c r="I64" s="128">
        <v>2.2400000000000002</v>
      </c>
      <c r="J64" s="83">
        <f>SUM(J61:J63)</f>
        <v>207</v>
      </c>
      <c r="K64" s="166">
        <v>2.75</v>
      </c>
    </row>
    <row r="65" spans="1:11" s="5" customFormat="1" ht="17.100000000000001" customHeight="1">
      <c r="A65" s="6" t="s">
        <v>15</v>
      </c>
      <c r="B65" s="132"/>
      <c r="C65" s="137"/>
      <c r="D65" s="132"/>
      <c r="E65" s="137"/>
      <c r="F65" s="131"/>
      <c r="G65" s="130"/>
      <c r="H65" s="132"/>
      <c r="I65" s="181"/>
      <c r="J65" s="133"/>
      <c r="K65" s="182"/>
    </row>
    <row r="66" spans="1:11" s="5" customFormat="1" ht="17.100000000000001" customHeight="1">
      <c r="A66" s="11" t="s">
        <v>16</v>
      </c>
      <c r="B66" s="134" t="s">
        <v>46</v>
      </c>
      <c r="C66" s="135" t="s">
        <v>46</v>
      </c>
      <c r="D66" s="134" t="s">
        <v>46</v>
      </c>
      <c r="E66" s="135" t="s">
        <v>46</v>
      </c>
      <c r="F66" s="183">
        <v>46</v>
      </c>
      <c r="G66" s="184">
        <v>3</v>
      </c>
      <c r="H66" s="134" t="s">
        <v>46</v>
      </c>
      <c r="I66" s="135" t="s">
        <v>46</v>
      </c>
      <c r="J66" s="107">
        <f t="shared" ref="J66" si="5">SUM(B66,D66,F66,H66)</f>
        <v>46</v>
      </c>
      <c r="K66" s="185">
        <v>3</v>
      </c>
    </row>
    <row r="67" spans="1:11" s="5" customFormat="1" ht="17.100000000000001" customHeight="1" thickBot="1">
      <c r="A67" s="12" t="s">
        <v>17</v>
      </c>
      <c r="B67" s="136" t="s">
        <v>46</v>
      </c>
      <c r="C67" s="57" t="s">
        <v>46</v>
      </c>
      <c r="D67" s="136" t="s">
        <v>46</v>
      </c>
      <c r="E67" s="57" t="s">
        <v>46</v>
      </c>
      <c r="F67" s="56">
        <f>SUM(F66)</f>
        <v>46</v>
      </c>
      <c r="G67" s="186">
        <v>3</v>
      </c>
      <c r="H67" s="136" t="s">
        <v>46</v>
      </c>
      <c r="I67" s="57" t="s">
        <v>46</v>
      </c>
      <c r="J67" s="56">
        <f>SUM(J66)</f>
        <v>46</v>
      </c>
      <c r="K67" s="146">
        <v>3</v>
      </c>
    </row>
    <row r="68" spans="1:11" s="5" customFormat="1" ht="17.100000000000001" customHeight="1">
      <c r="A68" s="6" t="s">
        <v>19</v>
      </c>
      <c r="B68" s="132"/>
      <c r="C68" s="137"/>
      <c r="D68" s="132"/>
      <c r="E68" s="137"/>
      <c r="F68" s="131"/>
      <c r="G68" s="130"/>
      <c r="H68" s="132"/>
      <c r="I68" s="181"/>
      <c r="J68" s="133"/>
      <c r="K68" s="182"/>
    </row>
    <row r="69" spans="1:11" s="5" customFormat="1" ht="17.100000000000001" customHeight="1">
      <c r="A69" s="11" t="s">
        <v>20</v>
      </c>
      <c r="B69" s="139" t="s">
        <v>46</v>
      </c>
      <c r="C69" s="138" t="s">
        <v>46</v>
      </c>
      <c r="D69" s="139" t="s">
        <v>46</v>
      </c>
      <c r="E69" s="138" t="s">
        <v>46</v>
      </c>
      <c r="F69" s="139" t="s">
        <v>46</v>
      </c>
      <c r="G69" s="138" t="s">
        <v>46</v>
      </c>
      <c r="H69" s="139" t="s">
        <v>46</v>
      </c>
      <c r="I69" s="138" t="s">
        <v>46</v>
      </c>
      <c r="J69" s="139" t="s">
        <v>46</v>
      </c>
      <c r="K69" s="187" t="s">
        <v>46</v>
      </c>
    </row>
    <row r="70" spans="1:11" s="5" customFormat="1" ht="17.100000000000001" customHeight="1">
      <c r="A70" s="17" t="s">
        <v>21</v>
      </c>
      <c r="B70" s="141" t="s">
        <v>46</v>
      </c>
      <c r="C70" s="140" t="s">
        <v>46</v>
      </c>
      <c r="D70" s="141" t="s">
        <v>46</v>
      </c>
      <c r="E70" s="140" t="s">
        <v>46</v>
      </c>
      <c r="F70" s="141" t="s">
        <v>46</v>
      </c>
      <c r="G70" s="140" t="s">
        <v>46</v>
      </c>
      <c r="H70" s="141" t="s">
        <v>46</v>
      </c>
      <c r="I70" s="140" t="s">
        <v>46</v>
      </c>
      <c r="J70" s="141" t="s">
        <v>46</v>
      </c>
      <c r="K70" s="188" t="s">
        <v>46</v>
      </c>
    </row>
    <row r="71" spans="1:11" s="5" customFormat="1" ht="20.25" customHeight="1" thickBot="1">
      <c r="A71" s="12" t="s">
        <v>18</v>
      </c>
      <c r="B71" s="142">
        <f>SUM(B12,B25,B30,B59,B64,B67,B70)</f>
        <v>1218</v>
      </c>
      <c r="C71" s="58">
        <v>2.59</v>
      </c>
      <c r="D71" s="142">
        <f>SUM(D12,D25,D30,D59,D64,D67,D70)</f>
        <v>497</v>
      </c>
      <c r="E71" s="55">
        <v>2.4300000000000002</v>
      </c>
      <c r="F71" s="189">
        <f>SUM(F12,F25,F30,F59,F64,F67,F70)</f>
        <v>160</v>
      </c>
      <c r="G71" s="283">
        <v>3.09</v>
      </c>
      <c r="H71" s="142">
        <f>SUM(H12,H25,H30,H59,H64,H67,H70)</f>
        <v>156</v>
      </c>
      <c r="I71" s="55">
        <v>2.48</v>
      </c>
      <c r="J71" s="142">
        <f>SUM(J12,J25,J30,J59,J64,J67,J70)</f>
        <v>2031</v>
      </c>
      <c r="K71" s="156">
        <v>2.58</v>
      </c>
    </row>
    <row r="72" spans="1:11" s="42" customFormat="1" ht="21.95" customHeight="1">
      <c r="A72" s="40" t="s">
        <v>45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s="42" customFormat="1" ht="21.95" customHeight="1">
      <c r="A73" s="40" t="s">
        <v>129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s="41" customFormat="1" ht="21.95" customHeight="1">
      <c r="A74" s="40" t="s">
        <v>37</v>
      </c>
    </row>
    <row r="75" spans="1:11" s="41" customFormat="1" ht="21.95" customHeight="1">
      <c r="A75" s="40" t="s">
        <v>38</v>
      </c>
    </row>
    <row r="76" spans="1:11" s="41" customFormat="1" ht="21.95" customHeight="1">
      <c r="A76" s="43" t="s">
        <v>39</v>
      </c>
    </row>
    <row r="77" spans="1:11" s="41" customFormat="1" ht="21.95" customHeight="1">
      <c r="A77" s="43" t="s">
        <v>130</v>
      </c>
    </row>
    <row r="78" spans="1:11" s="41" customFormat="1" ht="21.95" customHeight="1">
      <c r="A78" s="44" t="s">
        <v>40</v>
      </c>
    </row>
    <row r="79" spans="1:11" ht="21.95" customHeight="1">
      <c r="H79" s="1" t="s">
        <v>152</v>
      </c>
    </row>
  </sheetData>
  <mergeCells count="7"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70" orientation="portrait" r:id="rId1"/>
  <headerFooter>
    <oddFooter>&amp;L&amp;"TH SarabunPSK,Regular"&amp;8&amp;K00+000&amp;Z&amp;F&amp;R&amp;"TH SarabunPSK,Regular"&amp;16&amp;K00+000&amp;P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1"/>
  <sheetViews>
    <sheetView zoomScaleNormal="100" zoomScaleSheetLayoutView="100" workbookViewId="0"/>
  </sheetViews>
  <sheetFormatPr defaultRowHeight="15"/>
  <cols>
    <col min="1" max="1" width="36.42578125" style="1" customWidth="1"/>
    <col min="2" max="11" width="7.28515625" customWidth="1"/>
  </cols>
  <sheetData>
    <row r="1" spans="1:11" s="4" customFormat="1" ht="25.5" customHeight="1" thickBot="1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 thickBot="1">
      <c r="A2" s="375" t="s">
        <v>0</v>
      </c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80"/>
    </row>
    <row r="3" spans="1:11" ht="23.25" customHeight="1" thickBot="1">
      <c r="A3" s="376"/>
      <c r="B3" s="381" t="s">
        <v>41</v>
      </c>
      <c r="C3" s="382"/>
      <c r="D3" s="383" t="s">
        <v>23</v>
      </c>
      <c r="E3" s="384"/>
      <c r="F3" s="383" t="s">
        <v>36</v>
      </c>
      <c r="G3" s="384"/>
      <c r="H3" s="385" t="s">
        <v>42</v>
      </c>
      <c r="I3" s="385"/>
      <c r="J3" s="386" t="s">
        <v>22</v>
      </c>
      <c r="K3" s="387"/>
    </row>
    <row r="4" spans="1:11" ht="37.5" customHeight="1" thickBot="1">
      <c r="A4" s="377"/>
      <c r="B4" s="45" t="s">
        <v>24</v>
      </c>
      <c r="C4" s="14" t="s">
        <v>25</v>
      </c>
      <c r="D4" s="13" t="s">
        <v>24</v>
      </c>
      <c r="E4" s="14" t="s">
        <v>25</v>
      </c>
      <c r="F4" s="37" t="s">
        <v>24</v>
      </c>
      <c r="G4" s="36" t="s">
        <v>25</v>
      </c>
      <c r="H4" s="13" t="s">
        <v>24</v>
      </c>
      <c r="I4" s="15" t="s">
        <v>25</v>
      </c>
      <c r="J4" s="16" t="s">
        <v>24</v>
      </c>
      <c r="K4" s="46" t="s">
        <v>25</v>
      </c>
    </row>
    <row r="5" spans="1:11" s="5" customFormat="1" ht="17.100000000000001" customHeight="1">
      <c r="A5" s="19" t="s">
        <v>1</v>
      </c>
      <c r="B5" s="287"/>
      <c r="C5" s="22"/>
      <c r="D5" s="21"/>
      <c r="E5" s="22"/>
      <c r="F5" s="288"/>
      <c r="G5" s="38"/>
      <c r="H5" s="21"/>
      <c r="I5" s="23"/>
      <c r="J5" s="24"/>
      <c r="K5" s="289"/>
    </row>
    <row r="6" spans="1:11" s="5" customFormat="1" ht="17.100000000000001" customHeight="1">
      <c r="A6" s="7" t="s">
        <v>2</v>
      </c>
      <c r="B6" s="358">
        <v>47</v>
      </c>
      <c r="C6" s="153">
        <v>2.64</v>
      </c>
      <c r="D6" s="152">
        <v>2</v>
      </c>
      <c r="E6" s="153">
        <v>2.76</v>
      </c>
      <c r="F6" s="48" t="s">
        <v>46</v>
      </c>
      <c r="G6" s="49" t="s">
        <v>46</v>
      </c>
      <c r="H6" s="152">
        <v>5</v>
      </c>
      <c r="I6" s="238">
        <v>2.4500000000000002</v>
      </c>
      <c r="J6" s="155">
        <f>SUM(B6,D6,F6,H6)</f>
        <v>54</v>
      </c>
      <c r="K6" s="359">
        <v>2.62</v>
      </c>
    </row>
    <row r="7" spans="1:11" s="5" customFormat="1" ht="17.100000000000001" customHeight="1">
      <c r="A7" s="8" t="s">
        <v>28</v>
      </c>
      <c r="B7" s="295" t="s">
        <v>46</v>
      </c>
      <c r="C7" s="51" t="s">
        <v>46</v>
      </c>
      <c r="D7" s="50" t="s">
        <v>46</v>
      </c>
      <c r="E7" s="51" t="s">
        <v>46</v>
      </c>
      <c r="F7" s="52">
        <v>5</v>
      </c>
      <c r="G7" s="161">
        <v>3.17</v>
      </c>
      <c r="H7" s="190">
        <v>3</v>
      </c>
      <c r="I7" s="161">
        <v>3.27</v>
      </c>
      <c r="J7" s="191">
        <f t="shared" ref="J7:J13" si="0">SUM(B7,D7,F7,H7)</f>
        <v>8</v>
      </c>
      <c r="K7" s="296">
        <v>3.21</v>
      </c>
    </row>
    <row r="8" spans="1:11" s="5" customFormat="1" ht="17.100000000000001" customHeight="1">
      <c r="A8" s="8" t="s">
        <v>29</v>
      </c>
      <c r="B8" s="295" t="s">
        <v>46</v>
      </c>
      <c r="C8" s="51" t="s">
        <v>46</v>
      </c>
      <c r="D8" s="50" t="s">
        <v>46</v>
      </c>
      <c r="E8" s="51" t="s">
        <v>46</v>
      </c>
      <c r="F8" s="52">
        <v>2</v>
      </c>
      <c r="G8" s="161">
        <v>3.77</v>
      </c>
      <c r="H8" s="50" t="s">
        <v>46</v>
      </c>
      <c r="I8" s="51" t="s">
        <v>46</v>
      </c>
      <c r="J8" s="191">
        <f t="shared" si="0"/>
        <v>2</v>
      </c>
      <c r="K8" s="296">
        <v>3.77</v>
      </c>
    </row>
    <row r="9" spans="1:11" s="5" customFormat="1" ht="17.100000000000001" customHeight="1">
      <c r="A9" s="9" t="s">
        <v>47</v>
      </c>
      <c r="B9" s="295" t="s">
        <v>46</v>
      </c>
      <c r="C9" s="51" t="s">
        <v>46</v>
      </c>
      <c r="D9" s="50" t="s">
        <v>46</v>
      </c>
      <c r="E9" s="51" t="s">
        <v>46</v>
      </c>
      <c r="F9" s="52">
        <v>1</v>
      </c>
      <c r="G9" s="350">
        <v>2.6</v>
      </c>
      <c r="H9" s="50" t="s">
        <v>46</v>
      </c>
      <c r="I9" s="51" t="s">
        <v>46</v>
      </c>
      <c r="J9" s="191">
        <f t="shared" si="0"/>
        <v>1</v>
      </c>
      <c r="K9" s="296">
        <v>2.6</v>
      </c>
    </row>
    <row r="10" spans="1:11" s="5" customFormat="1" ht="17.100000000000001" customHeight="1">
      <c r="A10" s="9" t="s">
        <v>48</v>
      </c>
      <c r="B10" s="295" t="s">
        <v>46</v>
      </c>
      <c r="C10" s="51" t="s">
        <v>46</v>
      </c>
      <c r="D10" s="50" t="s">
        <v>46</v>
      </c>
      <c r="E10" s="51" t="s">
        <v>46</v>
      </c>
      <c r="F10" s="52">
        <v>10</v>
      </c>
      <c r="G10" s="161">
        <v>3.68</v>
      </c>
      <c r="H10" s="50" t="s">
        <v>46</v>
      </c>
      <c r="I10" s="51" t="s">
        <v>46</v>
      </c>
      <c r="J10" s="191">
        <f t="shared" si="0"/>
        <v>10</v>
      </c>
      <c r="K10" s="296">
        <v>3.68</v>
      </c>
    </row>
    <row r="11" spans="1:11" s="5" customFormat="1" ht="17.100000000000001" customHeight="1">
      <c r="A11" s="9" t="s">
        <v>49</v>
      </c>
      <c r="B11" s="295">
        <v>1</v>
      </c>
      <c r="C11" s="51">
        <v>3.54</v>
      </c>
      <c r="D11" s="50" t="s">
        <v>46</v>
      </c>
      <c r="E11" s="51" t="s">
        <v>46</v>
      </c>
      <c r="F11" s="52">
        <v>9</v>
      </c>
      <c r="G11" s="350">
        <v>3.5</v>
      </c>
      <c r="H11" s="190">
        <v>2</v>
      </c>
      <c r="I11" s="161">
        <v>3.74</v>
      </c>
      <c r="J11" s="191">
        <f>SUM(B11,D11,F11,H11)</f>
        <v>12</v>
      </c>
      <c r="K11" s="296">
        <v>3.54</v>
      </c>
    </row>
    <row r="12" spans="1:11" s="5" customFormat="1" ht="17.100000000000001" customHeight="1">
      <c r="A12" s="192" t="s">
        <v>50</v>
      </c>
      <c r="B12" s="295" t="s">
        <v>46</v>
      </c>
      <c r="C12" s="51" t="s">
        <v>46</v>
      </c>
      <c r="D12" s="50" t="s">
        <v>46</v>
      </c>
      <c r="E12" s="51" t="s">
        <v>46</v>
      </c>
      <c r="F12" s="50" t="s">
        <v>46</v>
      </c>
      <c r="G12" s="51" t="s">
        <v>46</v>
      </c>
      <c r="H12" s="50">
        <v>1</v>
      </c>
      <c r="I12" s="51">
        <v>3.39</v>
      </c>
      <c r="J12" s="360">
        <f t="shared" ref="J12" si="1">SUM(B12,D12,F12,H12)</f>
        <v>1</v>
      </c>
      <c r="K12" s="361">
        <v>3.39</v>
      </c>
    </row>
    <row r="13" spans="1:11" s="5" customFormat="1" ht="17.100000000000001" customHeight="1">
      <c r="A13" s="7" t="s">
        <v>51</v>
      </c>
      <c r="B13" s="314" t="s">
        <v>46</v>
      </c>
      <c r="C13" s="49" t="s">
        <v>46</v>
      </c>
      <c r="D13" s="48" t="s">
        <v>46</v>
      </c>
      <c r="E13" s="49" t="s">
        <v>46</v>
      </c>
      <c r="F13" s="48">
        <v>12</v>
      </c>
      <c r="G13" s="49">
        <v>3.43</v>
      </c>
      <c r="H13" s="48">
        <v>2</v>
      </c>
      <c r="I13" s="49">
        <v>3.65</v>
      </c>
      <c r="J13" s="256">
        <f t="shared" si="0"/>
        <v>14</v>
      </c>
      <c r="K13" s="362">
        <v>3.46</v>
      </c>
    </row>
    <row r="14" spans="1:11" s="5" customFormat="1" ht="17.100000000000001" customHeight="1" thickBot="1">
      <c r="A14" s="12" t="s">
        <v>3</v>
      </c>
      <c r="B14" s="297">
        <f>SUM(B6:B13)</f>
        <v>48</v>
      </c>
      <c r="C14" s="55">
        <v>2.65</v>
      </c>
      <c r="D14" s="54">
        <f>SUM(D6:D13)</f>
        <v>2</v>
      </c>
      <c r="E14" s="55">
        <v>2.76</v>
      </c>
      <c r="F14" s="143">
        <f>SUM(F6:F13)</f>
        <v>39</v>
      </c>
      <c r="G14" s="57">
        <v>3.47</v>
      </c>
      <c r="H14" s="54">
        <f>SUM(H6:H13)</f>
        <v>13</v>
      </c>
      <c r="I14" s="58">
        <v>3.09</v>
      </c>
      <c r="J14" s="54">
        <f>SUM(J6:J13)</f>
        <v>102</v>
      </c>
      <c r="K14" s="144">
        <v>3.03</v>
      </c>
    </row>
    <row r="15" spans="1:11" s="5" customFormat="1" ht="17.100000000000001" customHeight="1">
      <c r="A15" s="19" t="s">
        <v>4</v>
      </c>
      <c r="B15" s="298"/>
      <c r="C15" s="299"/>
      <c r="D15" s="59"/>
      <c r="E15" s="60"/>
      <c r="F15" s="61"/>
      <c r="G15" s="62"/>
      <c r="H15" s="59"/>
      <c r="I15" s="300"/>
      <c r="J15" s="61"/>
      <c r="K15" s="301"/>
    </row>
    <row r="16" spans="1:11" s="5" customFormat="1" ht="17.100000000000001" customHeight="1">
      <c r="A16" s="30" t="s">
        <v>30</v>
      </c>
      <c r="B16" s="295">
        <v>4</v>
      </c>
      <c r="C16" s="51">
        <v>1.94</v>
      </c>
      <c r="D16" s="50">
        <v>1</v>
      </c>
      <c r="E16" s="51">
        <v>1.93</v>
      </c>
      <c r="F16" s="363" t="s">
        <v>46</v>
      </c>
      <c r="G16" s="353" t="s">
        <v>46</v>
      </c>
      <c r="H16" s="364">
        <v>1</v>
      </c>
      <c r="I16" s="168">
        <v>2</v>
      </c>
      <c r="J16" s="155">
        <f>SUM(B16,D16,F16,H16)</f>
        <v>6</v>
      </c>
      <c r="K16" s="317">
        <v>1.95</v>
      </c>
    </row>
    <row r="17" spans="1:11" s="5" customFormat="1" ht="17.100000000000001" customHeight="1">
      <c r="A17" s="26" t="s">
        <v>31</v>
      </c>
      <c r="B17" s="74">
        <v>37</v>
      </c>
      <c r="C17" s="260">
        <v>2.41</v>
      </c>
      <c r="D17" s="65">
        <v>9</v>
      </c>
      <c r="E17" s="66">
        <v>2.2999999999999998</v>
      </c>
      <c r="F17" s="52" t="s">
        <v>46</v>
      </c>
      <c r="G17" s="161" t="s">
        <v>46</v>
      </c>
      <c r="H17" s="365">
        <v>4</v>
      </c>
      <c r="I17" s="91">
        <v>2.1</v>
      </c>
      <c r="J17" s="191">
        <f t="shared" ref="J17:J19" si="2">SUM(B17,D17,F17,H17)</f>
        <v>50</v>
      </c>
      <c r="K17" s="93">
        <v>2.36</v>
      </c>
    </row>
    <row r="18" spans="1:11" s="5" customFormat="1" ht="17.100000000000001" customHeight="1">
      <c r="A18" s="26" t="s">
        <v>32</v>
      </c>
      <c r="B18" s="74">
        <v>40</v>
      </c>
      <c r="C18" s="260">
        <v>2.76</v>
      </c>
      <c r="D18" s="65">
        <v>18</v>
      </c>
      <c r="E18" s="66">
        <v>2.63</v>
      </c>
      <c r="F18" s="52" t="s">
        <v>46</v>
      </c>
      <c r="G18" s="161" t="s">
        <v>46</v>
      </c>
      <c r="H18" s="190">
        <v>3</v>
      </c>
      <c r="I18" s="350">
        <v>2.16</v>
      </c>
      <c r="J18" s="191">
        <f t="shared" si="2"/>
        <v>61</v>
      </c>
      <c r="K18" s="93">
        <v>2.69</v>
      </c>
    </row>
    <row r="19" spans="1:11" s="5" customFormat="1" ht="17.100000000000001" customHeight="1">
      <c r="A19" s="26" t="s">
        <v>33</v>
      </c>
      <c r="B19" s="302">
        <v>26</v>
      </c>
      <c r="C19" s="64">
        <v>2.42</v>
      </c>
      <c r="D19" s="65">
        <v>4</v>
      </c>
      <c r="E19" s="66">
        <v>2.3199999999999998</v>
      </c>
      <c r="F19" s="52" t="s">
        <v>46</v>
      </c>
      <c r="G19" s="161" t="s">
        <v>46</v>
      </c>
      <c r="H19" s="190">
        <v>2</v>
      </c>
      <c r="I19" s="161">
        <v>2.14</v>
      </c>
      <c r="J19" s="191">
        <f t="shared" si="2"/>
        <v>32</v>
      </c>
      <c r="K19" s="93">
        <v>2.39</v>
      </c>
    </row>
    <row r="20" spans="1:11" s="5" customFormat="1" ht="17.100000000000001" customHeight="1">
      <c r="A20" s="26" t="s">
        <v>34</v>
      </c>
      <c r="B20" s="302">
        <v>17</v>
      </c>
      <c r="C20" s="64">
        <v>2.88</v>
      </c>
      <c r="D20" s="67">
        <v>4</v>
      </c>
      <c r="E20" s="324">
        <v>2.5</v>
      </c>
      <c r="F20" s="52" t="s">
        <v>46</v>
      </c>
      <c r="G20" s="161" t="s">
        <v>46</v>
      </c>
      <c r="H20" s="190" t="s">
        <v>46</v>
      </c>
      <c r="I20" s="161" t="s">
        <v>46</v>
      </c>
      <c r="J20" s="191">
        <f>SUM(B20,D20,F20,H20)</f>
        <v>21</v>
      </c>
      <c r="K20" s="296">
        <v>2.81</v>
      </c>
    </row>
    <row r="21" spans="1:11" s="5" customFormat="1" ht="17.100000000000001" customHeight="1">
      <c r="A21" s="25" t="s">
        <v>35</v>
      </c>
      <c r="B21" s="295">
        <v>1</v>
      </c>
      <c r="C21" s="212">
        <v>3.5</v>
      </c>
      <c r="D21" s="50" t="s">
        <v>46</v>
      </c>
      <c r="E21" s="51" t="s">
        <v>46</v>
      </c>
      <c r="F21" s="48" t="s">
        <v>46</v>
      </c>
      <c r="G21" s="49" t="s">
        <v>46</v>
      </c>
      <c r="H21" s="50">
        <v>1</v>
      </c>
      <c r="I21" s="51">
        <v>3.85</v>
      </c>
      <c r="J21" s="191">
        <f>SUM(B21,D21,F21,H21)</f>
        <v>2</v>
      </c>
      <c r="K21" s="366">
        <v>3.68</v>
      </c>
    </row>
    <row r="22" spans="1:11" s="5" customFormat="1" ht="17.100000000000001" customHeight="1">
      <c r="A22" s="20" t="s">
        <v>26</v>
      </c>
      <c r="B22" s="69">
        <f>SUM(B16:B21)</f>
        <v>125</v>
      </c>
      <c r="C22" s="311">
        <v>2.58</v>
      </c>
      <c r="D22" s="70">
        <f>SUM(D16:D21)</f>
        <v>36</v>
      </c>
      <c r="E22" s="312">
        <v>2.48</v>
      </c>
      <c r="F22" s="71" t="s">
        <v>46</v>
      </c>
      <c r="G22" s="72" t="s">
        <v>46</v>
      </c>
      <c r="H22" s="70">
        <f>SUM(H16:H21)</f>
        <v>11</v>
      </c>
      <c r="I22" s="239">
        <v>2.27</v>
      </c>
      <c r="J22" s="70">
        <f>SUM(J16:J21)</f>
        <v>172</v>
      </c>
      <c r="K22" s="73">
        <v>2.54</v>
      </c>
    </row>
    <row r="23" spans="1:11" s="5" customFormat="1" ht="17.100000000000001" customHeight="1">
      <c r="A23" s="25" t="s">
        <v>96</v>
      </c>
      <c r="B23" s="74">
        <v>24</v>
      </c>
      <c r="C23" s="260">
        <v>2.5499999999999998</v>
      </c>
      <c r="D23" s="65">
        <v>6</v>
      </c>
      <c r="E23" s="66">
        <v>2.6</v>
      </c>
      <c r="F23" s="50" t="s">
        <v>46</v>
      </c>
      <c r="G23" s="51" t="s">
        <v>46</v>
      </c>
      <c r="H23" s="65">
        <v>10</v>
      </c>
      <c r="I23" s="68">
        <v>2.2400000000000002</v>
      </c>
      <c r="J23" s="323">
        <f>SUM(B23,D23,F23,H23)</f>
        <v>40</v>
      </c>
      <c r="K23" s="75">
        <v>2.48</v>
      </c>
    </row>
    <row r="24" spans="1:11" s="5" customFormat="1" ht="17.100000000000001" customHeight="1">
      <c r="A24" s="25" t="s">
        <v>97</v>
      </c>
      <c r="B24" s="302">
        <v>49</v>
      </c>
      <c r="C24" s="64">
        <v>2.79</v>
      </c>
      <c r="D24" s="67">
        <v>13</v>
      </c>
      <c r="E24" s="324">
        <v>2.67</v>
      </c>
      <c r="F24" s="50" t="s">
        <v>46</v>
      </c>
      <c r="G24" s="51" t="s">
        <v>46</v>
      </c>
      <c r="H24" s="67">
        <v>7</v>
      </c>
      <c r="I24" s="324">
        <v>2.15</v>
      </c>
      <c r="J24" s="323">
        <f t="shared" ref="J24:J25" si="3">SUM(B24,D24,F24,H24)</f>
        <v>69</v>
      </c>
      <c r="K24" s="309">
        <v>2.7</v>
      </c>
    </row>
    <row r="25" spans="1:11" s="5" customFormat="1" ht="17.100000000000001" customHeight="1">
      <c r="A25" s="76" t="s">
        <v>98</v>
      </c>
      <c r="B25" s="314">
        <v>4</v>
      </c>
      <c r="C25" s="367">
        <v>2.37</v>
      </c>
      <c r="D25" s="77">
        <v>3</v>
      </c>
      <c r="E25" s="78">
        <v>2.87</v>
      </c>
      <c r="F25" s="50" t="s">
        <v>46</v>
      </c>
      <c r="G25" s="51" t="s">
        <v>46</v>
      </c>
      <c r="H25" s="77">
        <v>1</v>
      </c>
      <c r="I25" s="315">
        <v>2.1</v>
      </c>
      <c r="J25" s="256">
        <f t="shared" si="3"/>
        <v>8</v>
      </c>
      <c r="K25" s="145">
        <v>2.52</v>
      </c>
    </row>
    <row r="26" spans="1:11" s="5" customFormat="1" ht="17.100000000000001" customHeight="1">
      <c r="A26" s="27" t="s">
        <v>27</v>
      </c>
      <c r="B26" s="79">
        <f>SUM(B23:B25)</f>
        <v>77</v>
      </c>
      <c r="C26" s="264">
        <v>2.69</v>
      </c>
      <c r="D26" s="80">
        <f>SUM(D23:D25)</f>
        <v>22</v>
      </c>
      <c r="E26" s="284">
        <v>2.68</v>
      </c>
      <c r="F26" s="71" t="s">
        <v>46</v>
      </c>
      <c r="G26" s="72" t="s">
        <v>46</v>
      </c>
      <c r="H26" s="80">
        <f>SUM(H23:H25)</f>
        <v>18</v>
      </c>
      <c r="I26" s="284">
        <v>2.19</v>
      </c>
      <c r="J26" s="80">
        <f>SUM(J23:J25)</f>
        <v>117</v>
      </c>
      <c r="K26" s="241">
        <v>2.61</v>
      </c>
    </row>
    <row r="27" spans="1:11" s="5" customFormat="1" ht="17.100000000000001" customHeight="1" thickBot="1">
      <c r="A27" s="28" t="s">
        <v>5</v>
      </c>
      <c r="B27" s="81">
        <f>SUM(B26,B22)</f>
        <v>202</v>
      </c>
      <c r="C27" s="84">
        <v>2.62</v>
      </c>
      <c r="D27" s="83">
        <f>SUM(D26,D22)</f>
        <v>58</v>
      </c>
      <c r="E27" s="82">
        <v>2.5499999999999998</v>
      </c>
      <c r="F27" s="56" t="s">
        <v>46</v>
      </c>
      <c r="G27" s="57" t="s">
        <v>46</v>
      </c>
      <c r="H27" s="83">
        <f>SUM(H26,H22)</f>
        <v>29</v>
      </c>
      <c r="I27" s="82">
        <v>2.2200000000000002</v>
      </c>
      <c r="J27" s="83">
        <f>SUM(J26,J22)</f>
        <v>289</v>
      </c>
      <c r="K27" s="146">
        <v>2.57</v>
      </c>
    </row>
    <row r="28" spans="1:11" s="5" customFormat="1" ht="17.100000000000001" customHeight="1">
      <c r="A28" s="19" t="s">
        <v>6</v>
      </c>
      <c r="B28" s="85"/>
      <c r="C28" s="60"/>
      <c r="D28" s="59"/>
      <c r="E28" s="60"/>
      <c r="F28" s="61"/>
      <c r="G28" s="62"/>
      <c r="H28" s="59"/>
      <c r="I28" s="300"/>
      <c r="J28" s="86"/>
      <c r="K28" s="301"/>
    </row>
    <row r="29" spans="1:11" s="5" customFormat="1" ht="17.100000000000001" customHeight="1">
      <c r="A29" s="7" t="s">
        <v>7</v>
      </c>
      <c r="B29" s="87">
        <v>99</v>
      </c>
      <c r="C29" s="78">
        <v>2.52</v>
      </c>
      <c r="D29" s="77">
        <v>19</v>
      </c>
      <c r="E29" s="88">
        <v>2.38</v>
      </c>
      <c r="F29" s="50" t="s">
        <v>46</v>
      </c>
      <c r="G29" s="51" t="s">
        <v>46</v>
      </c>
      <c r="H29" s="167">
        <v>18</v>
      </c>
      <c r="I29" s="168">
        <v>2.2400000000000002</v>
      </c>
      <c r="J29" s="89">
        <f t="shared" ref="J29:J31" si="4">SUM(B29,D29,F29,H29)</f>
        <v>136</v>
      </c>
      <c r="K29" s="145">
        <v>2.46</v>
      </c>
    </row>
    <row r="30" spans="1:11" s="5" customFormat="1" ht="17.100000000000001" customHeight="1">
      <c r="A30" s="9" t="s">
        <v>8</v>
      </c>
      <c r="B30" s="74">
        <v>48</v>
      </c>
      <c r="C30" s="260">
        <v>2.5499999999999998</v>
      </c>
      <c r="D30" s="65">
        <v>21</v>
      </c>
      <c r="E30" s="260">
        <v>2.4700000000000002</v>
      </c>
      <c r="F30" s="50" t="s">
        <v>46</v>
      </c>
      <c r="G30" s="51" t="s">
        <v>46</v>
      </c>
      <c r="H30" s="90">
        <v>10</v>
      </c>
      <c r="I30" s="91">
        <v>2.25</v>
      </c>
      <c r="J30" s="92">
        <f t="shared" si="4"/>
        <v>79</v>
      </c>
      <c r="K30" s="75">
        <v>2.4900000000000002</v>
      </c>
    </row>
    <row r="31" spans="1:11" s="5" customFormat="1" ht="17.100000000000001" customHeight="1">
      <c r="A31" s="7" t="s">
        <v>9</v>
      </c>
      <c r="B31" s="94">
        <v>57</v>
      </c>
      <c r="C31" s="95">
        <v>2.37</v>
      </c>
      <c r="D31" s="96">
        <v>6</v>
      </c>
      <c r="E31" s="95">
        <v>2.36</v>
      </c>
      <c r="F31" s="170"/>
      <c r="G31" s="171"/>
      <c r="H31" s="97">
        <v>3</v>
      </c>
      <c r="I31" s="98">
        <v>2.77</v>
      </c>
      <c r="J31" s="99">
        <f t="shared" si="4"/>
        <v>66</v>
      </c>
      <c r="K31" s="194">
        <v>2.38</v>
      </c>
    </row>
    <row r="32" spans="1:11" s="5" customFormat="1" ht="17.100000000000001" customHeight="1" thickBot="1">
      <c r="A32" s="29" t="s">
        <v>10</v>
      </c>
      <c r="B32" s="100">
        <f>SUM(B29:B31)</f>
        <v>204</v>
      </c>
      <c r="C32" s="101">
        <v>2.48</v>
      </c>
      <c r="D32" s="102">
        <f>SUM(D29:D31)</f>
        <v>46</v>
      </c>
      <c r="E32" s="101">
        <v>2.42</v>
      </c>
      <c r="F32" s="56" t="s">
        <v>46</v>
      </c>
      <c r="G32" s="103" t="s">
        <v>46</v>
      </c>
      <c r="H32" s="102">
        <f>SUM(H29:H31)</f>
        <v>31</v>
      </c>
      <c r="I32" s="104">
        <v>2.2999999999999998</v>
      </c>
      <c r="J32" s="102">
        <f>SUM(J29:J31)</f>
        <v>281</v>
      </c>
      <c r="K32" s="148">
        <v>2.4500000000000002</v>
      </c>
    </row>
    <row r="33" spans="1:11" s="5" customFormat="1" ht="17.100000000000001" customHeight="1">
      <c r="A33" s="19" t="s">
        <v>11</v>
      </c>
      <c r="B33" s="85"/>
      <c r="C33" s="60"/>
      <c r="D33" s="59"/>
      <c r="E33" s="60"/>
      <c r="F33" s="61"/>
      <c r="G33" s="62"/>
      <c r="H33" s="59"/>
      <c r="I33" s="300"/>
      <c r="J33" s="86"/>
      <c r="K33" s="301"/>
    </row>
    <row r="34" spans="1:11" s="5" customFormat="1" ht="17.100000000000001" customHeight="1">
      <c r="A34" s="39" t="s">
        <v>99</v>
      </c>
      <c r="B34" s="318">
        <v>70</v>
      </c>
      <c r="C34" s="319">
        <v>2.21</v>
      </c>
      <c r="D34" s="320">
        <v>19</v>
      </c>
      <c r="E34" s="321">
        <v>2.12</v>
      </c>
      <c r="F34" s="108" t="s">
        <v>46</v>
      </c>
      <c r="G34" s="173" t="s">
        <v>46</v>
      </c>
      <c r="H34" s="105">
        <v>2</v>
      </c>
      <c r="I34" s="106">
        <v>2.0299999999999998</v>
      </c>
      <c r="J34" s="107">
        <f>SUM(B34,D34,F34,H34)</f>
        <v>91</v>
      </c>
      <c r="K34" s="270">
        <v>2.1800000000000002</v>
      </c>
    </row>
    <row r="35" spans="1:11" s="5" customFormat="1" ht="17.100000000000001" customHeight="1">
      <c r="A35" s="31" t="s">
        <v>100</v>
      </c>
      <c r="B35" s="368" t="s">
        <v>46</v>
      </c>
      <c r="C35" s="173" t="s">
        <v>46</v>
      </c>
      <c r="D35" s="108" t="s">
        <v>46</v>
      </c>
      <c r="E35" s="173" t="s">
        <v>46</v>
      </c>
      <c r="F35" s="108" t="s">
        <v>46</v>
      </c>
      <c r="G35" s="173" t="s">
        <v>46</v>
      </c>
      <c r="H35" s="108" t="s">
        <v>46</v>
      </c>
      <c r="I35" s="173" t="s">
        <v>46</v>
      </c>
      <c r="J35" s="108" t="s">
        <v>46</v>
      </c>
      <c r="K35" s="369" t="s">
        <v>46</v>
      </c>
    </row>
    <row r="36" spans="1:11" s="5" customFormat="1" ht="17.100000000000001" customHeight="1">
      <c r="A36" s="32" t="s">
        <v>101</v>
      </c>
      <c r="B36" s="110">
        <v>46</v>
      </c>
      <c r="C36" s="111">
        <v>2.02</v>
      </c>
      <c r="D36" s="112">
        <v>3</v>
      </c>
      <c r="E36" s="113">
        <v>2.1800000000000002</v>
      </c>
      <c r="F36" s="108" t="s">
        <v>46</v>
      </c>
      <c r="G36" s="173" t="s">
        <v>46</v>
      </c>
      <c r="H36" s="112">
        <v>3</v>
      </c>
      <c r="I36" s="114">
        <v>2.2000000000000002</v>
      </c>
      <c r="J36" s="323">
        <f t="shared" ref="J36:J58" si="5">SUM(B36,D36,F36,H36)</f>
        <v>52</v>
      </c>
      <c r="K36" s="149">
        <v>2.04</v>
      </c>
    </row>
    <row r="37" spans="1:11" s="5" customFormat="1" ht="17.100000000000001" customHeight="1">
      <c r="A37" s="32" t="s">
        <v>102</v>
      </c>
      <c r="B37" s="122" t="s">
        <v>46</v>
      </c>
      <c r="C37" s="125" t="s">
        <v>46</v>
      </c>
      <c r="D37" s="124" t="s">
        <v>46</v>
      </c>
      <c r="E37" s="125" t="s">
        <v>46</v>
      </c>
      <c r="F37" s="108" t="s">
        <v>46</v>
      </c>
      <c r="G37" s="173" t="s">
        <v>46</v>
      </c>
      <c r="H37" s="108" t="s">
        <v>46</v>
      </c>
      <c r="I37" s="173" t="s">
        <v>46</v>
      </c>
      <c r="J37" s="108" t="s">
        <v>46</v>
      </c>
      <c r="K37" s="369" t="s">
        <v>46</v>
      </c>
    </row>
    <row r="38" spans="1:11" s="5" customFormat="1" ht="17.100000000000001" customHeight="1">
      <c r="A38" s="32" t="s">
        <v>103</v>
      </c>
      <c r="B38" s="110">
        <v>76</v>
      </c>
      <c r="C38" s="111">
        <v>2.73</v>
      </c>
      <c r="D38" s="112">
        <v>10</v>
      </c>
      <c r="E38" s="113">
        <v>2.66</v>
      </c>
      <c r="F38" s="108" t="s">
        <v>46</v>
      </c>
      <c r="G38" s="173" t="s">
        <v>46</v>
      </c>
      <c r="H38" s="112">
        <v>3</v>
      </c>
      <c r="I38" s="114">
        <v>3.12</v>
      </c>
      <c r="J38" s="323">
        <f t="shared" si="5"/>
        <v>89</v>
      </c>
      <c r="K38" s="149">
        <v>2.73</v>
      </c>
    </row>
    <row r="39" spans="1:11" s="5" customFormat="1" ht="17.100000000000001" customHeight="1">
      <c r="A39" s="32" t="s">
        <v>104</v>
      </c>
      <c r="B39" s="110">
        <v>80</v>
      </c>
      <c r="C39" s="111">
        <v>2.66</v>
      </c>
      <c r="D39" s="112">
        <v>28</v>
      </c>
      <c r="E39" s="113">
        <v>2.64</v>
      </c>
      <c r="F39" s="108" t="s">
        <v>46</v>
      </c>
      <c r="G39" s="173" t="s">
        <v>46</v>
      </c>
      <c r="H39" s="124">
        <v>5</v>
      </c>
      <c r="I39" s="123">
        <v>2.86</v>
      </c>
      <c r="J39" s="323">
        <f t="shared" si="5"/>
        <v>113</v>
      </c>
      <c r="K39" s="149">
        <v>2.66</v>
      </c>
    </row>
    <row r="40" spans="1:11" s="5" customFormat="1" ht="17.100000000000001" customHeight="1">
      <c r="A40" s="32" t="s">
        <v>105</v>
      </c>
      <c r="B40" s="110">
        <v>23</v>
      </c>
      <c r="C40" s="111">
        <v>2.5499999999999998</v>
      </c>
      <c r="D40" s="112">
        <v>6</v>
      </c>
      <c r="E40" s="113">
        <v>2.2200000000000002</v>
      </c>
      <c r="F40" s="108" t="s">
        <v>46</v>
      </c>
      <c r="G40" s="173" t="s">
        <v>46</v>
      </c>
      <c r="H40" s="124">
        <v>3</v>
      </c>
      <c r="I40" s="123">
        <v>3.25</v>
      </c>
      <c r="J40" s="323">
        <f t="shared" si="5"/>
        <v>32</v>
      </c>
      <c r="K40" s="149">
        <v>2.5499999999999998</v>
      </c>
    </row>
    <row r="41" spans="1:11" s="5" customFormat="1" ht="17.100000000000001" customHeight="1">
      <c r="A41" s="32" t="s">
        <v>106</v>
      </c>
      <c r="B41" s="110">
        <v>69</v>
      </c>
      <c r="C41" s="111">
        <v>2.75</v>
      </c>
      <c r="D41" s="112">
        <v>19</v>
      </c>
      <c r="E41" s="113">
        <v>2.68</v>
      </c>
      <c r="F41" s="108" t="s">
        <v>46</v>
      </c>
      <c r="G41" s="173" t="s">
        <v>46</v>
      </c>
      <c r="H41" s="112">
        <v>7</v>
      </c>
      <c r="I41" s="114">
        <v>2.69</v>
      </c>
      <c r="J41" s="323">
        <f t="shared" si="5"/>
        <v>95</v>
      </c>
      <c r="K41" s="149">
        <v>2.73</v>
      </c>
    </row>
    <row r="42" spans="1:11" s="5" customFormat="1" ht="17.100000000000001" customHeight="1">
      <c r="A42" s="32" t="s">
        <v>107</v>
      </c>
      <c r="B42" s="193">
        <v>67</v>
      </c>
      <c r="C42" s="113">
        <v>2.4</v>
      </c>
      <c r="D42" s="112">
        <v>4</v>
      </c>
      <c r="E42" s="113">
        <v>2.16</v>
      </c>
      <c r="F42" s="108" t="s">
        <v>46</v>
      </c>
      <c r="G42" s="173" t="s">
        <v>46</v>
      </c>
      <c r="H42" s="112">
        <v>3</v>
      </c>
      <c r="I42" s="114">
        <v>2.12</v>
      </c>
      <c r="J42" s="323">
        <f t="shared" si="5"/>
        <v>74</v>
      </c>
      <c r="K42" s="149">
        <v>2.37</v>
      </c>
    </row>
    <row r="43" spans="1:11" s="5" customFormat="1" ht="17.100000000000001" customHeight="1">
      <c r="A43" s="32" t="s">
        <v>108</v>
      </c>
      <c r="B43" s="110">
        <v>70</v>
      </c>
      <c r="C43" s="113">
        <v>2.6</v>
      </c>
      <c r="D43" s="112">
        <v>18</v>
      </c>
      <c r="E43" s="113">
        <v>2.48</v>
      </c>
      <c r="F43" s="108" t="s">
        <v>46</v>
      </c>
      <c r="G43" s="173" t="s">
        <v>46</v>
      </c>
      <c r="H43" s="112">
        <v>6</v>
      </c>
      <c r="I43" s="114">
        <v>2.64</v>
      </c>
      <c r="J43" s="323">
        <f t="shared" si="5"/>
        <v>94</v>
      </c>
      <c r="K43" s="149">
        <v>2.58</v>
      </c>
    </row>
    <row r="44" spans="1:11" s="5" customFormat="1" ht="17.100000000000001" customHeight="1">
      <c r="A44" s="32" t="s">
        <v>109</v>
      </c>
      <c r="B44" s="110">
        <v>44</v>
      </c>
      <c r="C44" s="113">
        <v>2.3199999999999998</v>
      </c>
      <c r="D44" s="112">
        <v>8</v>
      </c>
      <c r="E44" s="113">
        <v>2.04</v>
      </c>
      <c r="F44" s="108" t="s">
        <v>46</v>
      </c>
      <c r="G44" s="173" t="s">
        <v>46</v>
      </c>
      <c r="H44" s="112">
        <v>3</v>
      </c>
      <c r="I44" s="114">
        <v>2.4700000000000002</v>
      </c>
      <c r="J44" s="323">
        <f t="shared" si="5"/>
        <v>55</v>
      </c>
      <c r="K44" s="149">
        <v>2.29</v>
      </c>
    </row>
    <row r="45" spans="1:11" s="5" customFormat="1" ht="17.100000000000001" customHeight="1">
      <c r="A45" s="32" t="s">
        <v>110</v>
      </c>
      <c r="B45" s="110">
        <v>96</v>
      </c>
      <c r="C45" s="111">
        <v>2.89</v>
      </c>
      <c r="D45" s="112">
        <v>23</v>
      </c>
      <c r="E45" s="113">
        <v>2.81</v>
      </c>
      <c r="F45" s="108" t="s">
        <v>46</v>
      </c>
      <c r="G45" s="173" t="s">
        <v>46</v>
      </c>
      <c r="H45" s="112">
        <v>3</v>
      </c>
      <c r="I45" s="114">
        <v>3.1</v>
      </c>
      <c r="J45" s="323">
        <f t="shared" si="5"/>
        <v>122</v>
      </c>
      <c r="K45" s="149">
        <v>2.88</v>
      </c>
    </row>
    <row r="46" spans="1:11" s="5" customFormat="1" ht="17.100000000000001" customHeight="1">
      <c r="A46" s="32" t="s">
        <v>111</v>
      </c>
      <c r="B46" s="110">
        <v>74</v>
      </c>
      <c r="C46" s="113">
        <v>2.6</v>
      </c>
      <c r="D46" s="112">
        <v>29</v>
      </c>
      <c r="E46" s="113">
        <v>2.4300000000000002</v>
      </c>
      <c r="F46" s="108" t="s">
        <v>46</v>
      </c>
      <c r="G46" s="173" t="s">
        <v>46</v>
      </c>
      <c r="H46" s="112">
        <v>4</v>
      </c>
      <c r="I46" s="114">
        <v>2.73</v>
      </c>
      <c r="J46" s="323">
        <f t="shared" si="5"/>
        <v>107</v>
      </c>
      <c r="K46" s="149">
        <v>2.56</v>
      </c>
    </row>
    <row r="47" spans="1:11" s="5" customFormat="1" ht="17.100000000000001" customHeight="1">
      <c r="A47" s="33" t="s">
        <v>112</v>
      </c>
      <c r="B47" s="108" t="s">
        <v>46</v>
      </c>
      <c r="C47" s="173" t="s">
        <v>46</v>
      </c>
      <c r="D47" s="108" t="s">
        <v>46</v>
      </c>
      <c r="E47" s="173" t="s">
        <v>46</v>
      </c>
      <c r="F47" s="108" t="s">
        <v>46</v>
      </c>
      <c r="G47" s="173" t="s">
        <v>46</v>
      </c>
      <c r="H47" s="124" t="s">
        <v>46</v>
      </c>
      <c r="I47" s="125" t="s">
        <v>46</v>
      </c>
      <c r="J47" s="108" t="s">
        <v>46</v>
      </c>
      <c r="K47" s="322" t="s">
        <v>46</v>
      </c>
    </row>
    <row r="48" spans="1:11" s="5" customFormat="1" ht="17.100000000000001" customHeight="1">
      <c r="A48" s="32" t="s">
        <v>113</v>
      </c>
      <c r="B48" s="110">
        <v>59</v>
      </c>
      <c r="C48" s="113">
        <v>2.4300000000000002</v>
      </c>
      <c r="D48" s="112">
        <v>15</v>
      </c>
      <c r="E48" s="113">
        <v>2.1800000000000002</v>
      </c>
      <c r="F48" s="108" t="s">
        <v>46</v>
      </c>
      <c r="G48" s="173" t="s">
        <v>46</v>
      </c>
      <c r="H48" s="112">
        <v>2</v>
      </c>
      <c r="I48" s="114">
        <v>2.14</v>
      </c>
      <c r="J48" s="323">
        <f t="shared" si="5"/>
        <v>76</v>
      </c>
      <c r="K48" s="149">
        <v>2.38</v>
      </c>
    </row>
    <row r="49" spans="1:11" s="5" customFormat="1" ht="17.100000000000001" customHeight="1">
      <c r="A49" s="32" t="s">
        <v>114</v>
      </c>
      <c r="B49" s="110">
        <v>57</v>
      </c>
      <c r="C49" s="113">
        <v>2.37</v>
      </c>
      <c r="D49" s="112">
        <v>17</v>
      </c>
      <c r="E49" s="113">
        <v>2.31</v>
      </c>
      <c r="F49" s="108" t="s">
        <v>46</v>
      </c>
      <c r="G49" s="173" t="s">
        <v>46</v>
      </c>
      <c r="H49" s="112">
        <v>6</v>
      </c>
      <c r="I49" s="114">
        <v>2.6</v>
      </c>
      <c r="J49" s="323">
        <f t="shared" si="5"/>
        <v>80</v>
      </c>
      <c r="K49" s="149">
        <v>2.38</v>
      </c>
    </row>
    <row r="50" spans="1:11" s="5" customFormat="1" ht="17.100000000000001" customHeight="1">
      <c r="A50" s="32" t="s">
        <v>115</v>
      </c>
      <c r="B50" s="110">
        <v>70</v>
      </c>
      <c r="C50" s="113">
        <v>2.72</v>
      </c>
      <c r="D50" s="124">
        <v>15</v>
      </c>
      <c r="E50" s="123">
        <v>2.73</v>
      </c>
      <c r="F50" s="108" t="s">
        <v>46</v>
      </c>
      <c r="G50" s="173" t="s">
        <v>46</v>
      </c>
      <c r="H50" s="124">
        <v>3</v>
      </c>
      <c r="I50" s="123">
        <v>3.02</v>
      </c>
      <c r="J50" s="323">
        <f t="shared" si="5"/>
        <v>88</v>
      </c>
      <c r="K50" s="149">
        <v>2.74</v>
      </c>
    </row>
    <row r="51" spans="1:11" s="5" customFormat="1" ht="17.100000000000001" customHeight="1">
      <c r="A51" s="32" t="s">
        <v>116</v>
      </c>
      <c r="B51" s="110">
        <v>33</v>
      </c>
      <c r="C51" s="113">
        <v>2.39</v>
      </c>
      <c r="D51" s="112">
        <v>9</v>
      </c>
      <c r="E51" s="113">
        <v>2.37</v>
      </c>
      <c r="F51" s="108" t="s">
        <v>46</v>
      </c>
      <c r="G51" s="173" t="s">
        <v>46</v>
      </c>
      <c r="H51" s="112">
        <v>1</v>
      </c>
      <c r="I51" s="114">
        <v>2.2400000000000002</v>
      </c>
      <c r="J51" s="307">
        <f t="shared" si="5"/>
        <v>43</v>
      </c>
      <c r="K51" s="195">
        <v>2.39</v>
      </c>
    </row>
    <row r="52" spans="1:11" s="5" customFormat="1" ht="17.100000000000001" customHeight="1">
      <c r="A52" s="272" t="s">
        <v>117</v>
      </c>
      <c r="B52" s="122">
        <v>2</v>
      </c>
      <c r="C52" s="123">
        <v>3.28</v>
      </c>
      <c r="D52" s="124" t="s">
        <v>46</v>
      </c>
      <c r="E52" s="125" t="s">
        <v>46</v>
      </c>
      <c r="F52" s="108" t="s">
        <v>46</v>
      </c>
      <c r="G52" s="173" t="s">
        <v>46</v>
      </c>
      <c r="H52" s="124" t="s">
        <v>46</v>
      </c>
      <c r="I52" s="125" t="s">
        <v>46</v>
      </c>
      <c r="J52" s="323">
        <f t="shared" si="5"/>
        <v>2</v>
      </c>
      <c r="K52" s="369">
        <v>3.28</v>
      </c>
    </row>
    <row r="53" spans="1:11" s="5" customFormat="1" ht="17.100000000000001" customHeight="1">
      <c r="A53" s="34" t="s">
        <v>118</v>
      </c>
      <c r="B53" s="110">
        <v>51</v>
      </c>
      <c r="C53" s="113">
        <v>3.04</v>
      </c>
      <c r="D53" s="124">
        <v>12</v>
      </c>
      <c r="E53" s="123">
        <v>3.1</v>
      </c>
      <c r="F53" s="108" t="s">
        <v>46</v>
      </c>
      <c r="G53" s="173" t="s">
        <v>46</v>
      </c>
      <c r="H53" s="124">
        <v>3</v>
      </c>
      <c r="I53" s="123">
        <v>3.5</v>
      </c>
      <c r="J53" s="323">
        <f t="shared" si="5"/>
        <v>66</v>
      </c>
      <c r="K53" s="149">
        <v>3.07</v>
      </c>
    </row>
    <row r="54" spans="1:11" s="5" customFormat="1" ht="17.100000000000001" customHeight="1">
      <c r="A54" s="18" t="s">
        <v>119</v>
      </c>
      <c r="B54" s="74">
        <v>55</v>
      </c>
      <c r="C54" s="66">
        <v>2.76</v>
      </c>
      <c r="D54" s="65">
        <v>8</v>
      </c>
      <c r="E54" s="66">
        <v>2.65</v>
      </c>
      <c r="F54" s="108" t="s">
        <v>46</v>
      </c>
      <c r="G54" s="173" t="s">
        <v>46</v>
      </c>
      <c r="H54" s="65">
        <v>4</v>
      </c>
      <c r="I54" s="68">
        <v>3.21</v>
      </c>
      <c r="J54" s="323">
        <f t="shared" si="5"/>
        <v>67</v>
      </c>
      <c r="K54" s="75">
        <v>2.77</v>
      </c>
    </row>
    <row r="55" spans="1:11" s="5" customFormat="1" ht="17.100000000000001" customHeight="1">
      <c r="A55" s="10" t="s">
        <v>120</v>
      </c>
      <c r="B55" s="74">
        <v>69</v>
      </c>
      <c r="C55" s="66">
        <v>2.4700000000000002</v>
      </c>
      <c r="D55" s="65">
        <v>15</v>
      </c>
      <c r="E55" s="66">
        <v>2.25</v>
      </c>
      <c r="F55" s="108" t="s">
        <v>46</v>
      </c>
      <c r="G55" s="173" t="s">
        <v>46</v>
      </c>
      <c r="H55" s="65">
        <v>3</v>
      </c>
      <c r="I55" s="68">
        <v>2.2200000000000002</v>
      </c>
      <c r="J55" s="323">
        <f t="shared" si="5"/>
        <v>87</v>
      </c>
      <c r="K55" s="75">
        <v>2.4300000000000002</v>
      </c>
    </row>
    <row r="56" spans="1:11" s="5" customFormat="1" ht="17.100000000000001" customHeight="1">
      <c r="A56" s="9" t="s">
        <v>121</v>
      </c>
      <c r="B56" s="74">
        <v>57</v>
      </c>
      <c r="C56" s="66">
        <v>2.6</v>
      </c>
      <c r="D56" s="65">
        <v>9</v>
      </c>
      <c r="E56" s="66">
        <v>2.5299999999999998</v>
      </c>
      <c r="F56" s="108" t="s">
        <v>46</v>
      </c>
      <c r="G56" s="125" t="s">
        <v>46</v>
      </c>
      <c r="H56" s="65">
        <v>3</v>
      </c>
      <c r="I56" s="68">
        <v>3.56</v>
      </c>
      <c r="J56" s="323">
        <f t="shared" si="5"/>
        <v>69</v>
      </c>
      <c r="K56" s="75">
        <v>2.63</v>
      </c>
    </row>
    <row r="57" spans="1:11" s="5" customFormat="1" ht="17.100000000000001" customHeight="1">
      <c r="A57" s="8" t="s">
        <v>122</v>
      </c>
      <c r="B57" s="74">
        <v>54</v>
      </c>
      <c r="C57" s="66">
        <v>2.23</v>
      </c>
      <c r="D57" s="65">
        <v>5</v>
      </c>
      <c r="E57" s="66">
        <v>2.57</v>
      </c>
      <c r="F57" s="108" t="s">
        <v>46</v>
      </c>
      <c r="G57" s="173" t="s">
        <v>46</v>
      </c>
      <c r="H57" s="65">
        <v>4</v>
      </c>
      <c r="I57" s="68">
        <v>2.3199999999999998</v>
      </c>
      <c r="J57" s="323">
        <f t="shared" si="5"/>
        <v>63</v>
      </c>
      <c r="K57" s="75">
        <v>2.2599999999999998</v>
      </c>
    </row>
    <row r="58" spans="1:11" s="5" customFormat="1" ht="17.100000000000001" customHeight="1">
      <c r="A58" s="32" t="s">
        <v>123</v>
      </c>
      <c r="B58" s="122" t="s">
        <v>46</v>
      </c>
      <c r="C58" s="123" t="s">
        <v>46</v>
      </c>
      <c r="D58" s="124" t="s">
        <v>46</v>
      </c>
      <c r="E58" s="125" t="s">
        <v>46</v>
      </c>
      <c r="F58" s="112">
        <v>51</v>
      </c>
      <c r="G58" s="113">
        <v>2.42</v>
      </c>
      <c r="H58" s="108" t="s">
        <v>46</v>
      </c>
      <c r="I58" s="173" t="s">
        <v>46</v>
      </c>
      <c r="J58" s="323">
        <f t="shared" si="5"/>
        <v>51</v>
      </c>
      <c r="K58" s="149">
        <v>2.42</v>
      </c>
    </row>
    <row r="59" spans="1:11" s="5" customFormat="1" ht="17.100000000000001" customHeight="1">
      <c r="A59" s="326" t="s">
        <v>124</v>
      </c>
      <c r="B59" s="122" t="s">
        <v>46</v>
      </c>
      <c r="C59" s="123" t="s">
        <v>46</v>
      </c>
      <c r="D59" s="124" t="s">
        <v>46</v>
      </c>
      <c r="E59" s="125" t="s">
        <v>46</v>
      </c>
      <c r="F59" s="108" t="s">
        <v>46</v>
      </c>
      <c r="G59" s="173" t="s">
        <v>46</v>
      </c>
      <c r="H59" s="124" t="s">
        <v>46</v>
      </c>
      <c r="I59" s="125" t="s">
        <v>46</v>
      </c>
      <c r="J59" s="108" t="s">
        <v>46</v>
      </c>
      <c r="K59" s="322" t="s">
        <v>46</v>
      </c>
    </row>
    <row r="60" spans="1:11" s="5" customFormat="1" ht="17.100000000000001" customHeight="1">
      <c r="A60" s="35" t="s">
        <v>125</v>
      </c>
      <c r="B60" s="122" t="s">
        <v>46</v>
      </c>
      <c r="C60" s="123" t="s">
        <v>46</v>
      </c>
      <c r="D60" s="124" t="s">
        <v>46</v>
      </c>
      <c r="E60" s="125" t="s">
        <v>46</v>
      </c>
      <c r="F60" s="108" t="s">
        <v>46</v>
      </c>
      <c r="G60" s="173" t="s">
        <v>46</v>
      </c>
      <c r="H60" s="108" t="s">
        <v>46</v>
      </c>
      <c r="I60" s="173" t="s">
        <v>46</v>
      </c>
      <c r="J60" s="108" t="s">
        <v>46</v>
      </c>
      <c r="K60" s="369" t="s">
        <v>46</v>
      </c>
    </row>
    <row r="61" spans="1:11" s="5" customFormat="1" ht="17.100000000000001" customHeight="1" thickBot="1">
      <c r="A61" s="12" t="s">
        <v>12</v>
      </c>
      <c r="B61" s="370">
        <f>SUM(B34:B60)</f>
        <v>1222</v>
      </c>
      <c r="C61" s="84">
        <v>2.56</v>
      </c>
      <c r="D61" s="83">
        <f>SUM(D34:D60)</f>
        <v>272</v>
      </c>
      <c r="E61" s="82">
        <v>2.4900000000000002</v>
      </c>
      <c r="F61" s="83">
        <f>SUM(F34:F60)</f>
        <v>51</v>
      </c>
      <c r="G61" s="82">
        <v>2.42</v>
      </c>
      <c r="H61" s="83">
        <f>SUM(H34:H60)</f>
        <v>71</v>
      </c>
      <c r="I61" s="82">
        <v>2.73</v>
      </c>
      <c r="J61" s="115">
        <f>SUM(J34:J60)</f>
        <v>1616</v>
      </c>
      <c r="K61" s="146">
        <v>2.5499999999999998</v>
      </c>
    </row>
    <row r="62" spans="1:11" s="5" customFormat="1" ht="17.100000000000001" customHeight="1">
      <c r="A62" s="6" t="s">
        <v>13</v>
      </c>
      <c r="B62" s="116"/>
      <c r="C62" s="117"/>
      <c r="D62" s="118"/>
      <c r="E62" s="117"/>
      <c r="F62" s="119"/>
      <c r="G62" s="120"/>
      <c r="H62" s="118"/>
      <c r="I62" s="327"/>
      <c r="J62" s="121"/>
      <c r="K62" s="328"/>
    </row>
    <row r="63" spans="1:11" s="5" customFormat="1" ht="17.100000000000001" customHeight="1">
      <c r="A63" s="7" t="s">
        <v>126</v>
      </c>
      <c r="B63" s="122" t="s">
        <v>46</v>
      </c>
      <c r="C63" s="123" t="s">
        <v>46</v>
      </c>
      <c r="D63" s="124" t="s">
        <v>46</v>
      </c>
      <c r="E63" s="125" t="s">
        <v>46</v>
      </c>
      <c r="F63" s="126">
        <v>76</v>
      </c>
      <c r="G63" s="127">
        <v>3.02</v>
      </c>
      <c r="H63" s="124">
        <v>3</v>
      </c>
      <c r="I63" s="125">
        <v>3.15</v>
      </c>
      <c r="J63" s="107">
        <f t="shared" ref="J63:J65" si="6">SUM(B63,D63,F63,H63)</f>
        <v>79</v>
      </c>
      <c r="K63" s="329">
        <v>3.03</v>
      </c>
    </row>
    <row r="64" spans="1:11" s="5" customFormat="1" ht="17.100000000000001" customHeight="1">
      <c r="A64" s="8" t="s">
        <v>127</v>
      </c>
      <c r="B64" s="275">
        <v>68</v>
      </c>
      <c r="C64" s="277">
        <v>2.78</v>
      </c>
      <c r="D64" s="67">
        <v>20</v>
      </c>
      <c r="E64" s="64">
        <v>2.63</v>
      </c>
      <c r="F64" s="124" t="s">
        <v>46</v>
      </c>
      <c r="G64" s="125" t="s">
        <v>46</v>
      </c>
      <c r="H64" s="67">
        <v>3</v>
      </c>
      <c r="I64" s="324">
        <v>3.41</v>
      </c>
      <c r="J64" s="107">
        <f t="shared" si="6"/>
        <v>91</v>
      </c>
      <c r="K64" s="150">
        <v>2.77</v>
      </c>
    </row>
    <row r="65" spans="1:11" s="5" customFormat="1" ht="17.100000000000001" customHeight="1">
      <c r="A65" s="9" t="s">
        <v>128</v>
      </c>
      <c r="B65" s="279">
        <v>61</v>
      </c>
      <c r="C65" s="280">
        <v>2.57</v>
      </c>
      <c r="D65" s="254">
        <v>9</v>
      </c>
      <c r="E65" s="255">
        <v>2.52</v>
      </c>
      <c r="F65" s="124" t="s">
        <v>46</v>
      </c>
      <c r="G65" s="125" t="s">
        <v>46</v>
      </c>
      <c r="H65" s="97">
        <v>3</v>
      </c>
      <c r="I65" s="98">
        <v>2.38</v>
      </c>
      <c r="J65" s="107">
        <f t="shared" si="6"/>
        <v>73</v>
      </c>
      <c r="K65" s="147">
        <v>2.56</v>
      </c>
    </row>
    <row r="66" spans="1:11" s="5" customFormat="1" ht="17.100000000000001" customHeight="1" thickBot="1">
      <c r="A66" s="12" t="s">
        <v>14</v>
      </c>
      <c r="B66" s="81">
        <f>SUM(B63:B65)</f>
        <v>129</v>
      </c>
      <c r="C66" s="128">
        <v>2.68</v>
      </c>
      <c r="D66" s="129">
        <f>SUM(D63:D65)</f>
        <v>29</v>
      </c>
      <c r="E66" s="371">
        <v>2.59</v>
      </c>
      <c r="F66" s="129">
        <f>SUM(F63:F65)</f>
        <v>76</v>
      </c>
      <c r="G66" s="371">
        <v>3.02</v>
      </c>
      <c r="H66" s="83">
        <f>SUM(H63:H65)</f>
        <v>9</v>
      </c>
      <c r="I66" s="244">
        <v>2.98</v>
      </c>
      <c r="J66" s="83">
        <f>SUM(J63:J65)</f>
        <v>243</v>
      </c>
      <c r="K66" s="146">
        <v>2.79</v>
      </c>
    </row>
    <row r="67" spans="1:11" s="5" customFormat="1" ht="17.100000000000001" customHeight="1">
      <c r="A67" s="6" t="s">
        <v>15</v>
      </c>
      <c r="B67" s="331"/>
      <c r="C67" s="130"/>
      <c r="D67" s="131"/>
      <c r="E67" s="130"/>
      <c r="F67" s="131"/>
      <c r="G67" s="130"/>
      <c r="H67" s="132"/>
      <c r="I67" s="332"/>
      <c r="J67" s="133"/>
      <c r="K67" s="301"/>
    </row>
    <row r="68" spans="1:11" s="5" customFormat="1" ht="17.100000000000001" customHeight="1">
      <c r="A68" s="11" t="s">
        <v>16</v>
      </c>
      <c r="B68" s="333" t="s">
        <v>46</v>
      </c>
      <c r="C68" s="334" t="s">
        <v>46</v>
      </c>
      <c r="D68" s="134" t="s">
        <v>46</v>
      </c>
      <c r="E68" s="135" t="s">
        <v>46</v>
      </c>
      <c r="F68" s="183">
        <v>42</v>
      </c>
      <c r="G68" s="184">
        <v>3.21</v>
      </c>
      <c r="H68" s="124">
        <v>3</v>
      </c>
      <c r="I68" s="125">
        <v>3.53</v>
      </c>
      <c r="J68" s="107">
        <f t="shared" ref="J68" si="7">SUM(B68,D68,F68,H68)</f>
        <v>45</v>
      </c>
      <c r="K68" s="185">
        <v>3.23</v>
      </c>
    </row>
    <row r="69" spans="1:11" s="5" customFormat="1" ht="17.100000000000001" customHeight="1" thickBot="1">
      <c r="A69" s="12" t="s">
        <v>17</v>
      </c>
      <c r="B69" s="335" t="s">
        <v>46</v>
      </c>
      <c r="C69" s="336" t="s">
        <v>46</v>
      </c>
      <c r="D69" s="136" t="s">
        <v>46</v>
      </c>
      <c r="E69" s="57" t="s">
        <v>46</v>
      </c>
      <c r="F69" s="56">
        <f>SUM(F68)</f>
        <v>42</v>
      </c>
      <c r="G69" s="186">
        <v>3.21</v>
      </c>
      <c r="H69" s="56">
        <f>SUM(H68)</f>
        <v>3</v>
      </c>
      <c r="I69" s="57">
        <v>3.53</v>
      </c>
      <c r="J69" s="372">
        <f>SUM(J68)</f>
        <v>45</v>
      </c>
      <c r="K69" s="146">
        <v>3.23</v>
      </c>
    </row>
    <row r="70" spans="1:11" s="5" customFormat="1" ht="17.100000000000001" customHeight="1">
      <c r="A70" s="6" t="s">
        <v>19</v>
      </c>
      <c r="B70" s="331"/>
      <c r="C70" s="130"/>
      <c r="D70" s="132"/>
      <c r="E70" s="137"/>
      <c r="F70" s="131"/>
      <c r="G70" s="130"/>
      <c r="H70" s="132"/>
      <c r="I70" s="332"/>
      <c r="J70" s="133"/>
      <c r="K70" s="257"/>
    </row>
    <row r="71" spans="1:11" s="5" customFormat="1" ht="20.25" customHeight="1">
      <c r="A71" s="11" t="s">
        <v>20</v>
      </c>
      <c r="B71" s="338" t="s">
        <v>46</v>
      </c>
      <c r="C71" s="138" t="s">
        <v>46</v>
      </c>
      <c r="D71" s="139" t="s">
        <v>46</v>
      </c>
      <c r="E71" s="138" t="s">
        <v>46</v>
      </c>
      <c r="F71" s="139" t="s">
        <v>46</v>
      </c>
      <c r="G71" s="138" t="s">
        <v>46</v>
      </c>
      <c r="H71" s="139" t="s">
        <v>46</v>
      </c>
      <c r="I71" s="339" t="s">
        <v>46</v>
      </c>
      <c r="J71" s="139" t="s">
        <v>46</v>
      </c>
      <c r="K71" s="340" t="s">
        <v>46</v>
      </c>
    </row>
    <row r="72" spans="1:11" s="5" customFormat="1" ht="20.25" customHeight="1">
      <c r="A72" s="17" t="s">
        <v>21</v>
      </c>
      <c r="B72" s="341" t="s">
        <v>46</v>
      </c>
      <c r="C72" s="140" t="s">
        <v>46</v>
      </c>
      <c r="D72" s="141" t="s">
        <v>46</v>
      </c>
      <c r="E72" s="140" t="s">
        <v>46</v>
      </c>
      <c r="F72" s="141" t="s">
        <v>46</v>
      </c>
      <c r="G72" s="140" t="s">
        <v>46</v>
      </c>
      <c r="H72" s="141" t="s">
        <v>46</v>
      </c>
      <c r="I72" s="342" t="s">
        <v>46</v>
      </c>
      <c r="J72" s="141" t="s">
        <v>46</v>
      </c>
      <c r="K72" s="343" t="s">
        <v>46</v>
      </c>
    </row>
    <row r="73" spans="1:11" s="5" customFormat="1" ht="20.25" customHeight="1" thickBot="1">
      <c r="A73" s="12" t="s">
        <v>18</v>
      </c>
      <c r="B73" s="344">
        <f>SUM(B14,B27,B32,B61,B66,B69,B72)</f>
        <v>1805</v>
      </c>
      <c r="C73" s="373">
        <v>2.57</v>
      </c>
      <c r="D73" s="374">
        <f>SUM(D14,D27,D32,D61,D66,D69,D72)</f>
        <v>407</v>
      </c>
      <c r="E73" s="58">
        <v>2.5</v>
      </c>
      <c r="F73" s="143">
        <f>SUM(F14,F27,F32,F61,F66,F69,F72)</f>
        <v>208</v>
      </c>
      <c r="G73" s="245">
        <v>3</v>
      </c>
      <c r="H73" s="374">
        <f>SUM(H14,H27,H32,H61,H66,H69,H72)</f>
        <v>156</v>
      </c>
      <c r="I73" s="58">
        <v>2.61</v>
      </c>
      <c r="J73" s="142">
        <f>SUM(J14,J27,J32,J61,J66,J69,J72)</f>
        <v>2576</v>
      </c>
      <c r="K73" s="144">
        <v>2.6</v>
      </c>
    </row>
    <row r="74" spans="1:11" s="42" customFormat="1" ht="21.95" customHeight="1">
      <c r="A74" s="40" t="s">
        <v>45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s="42" customFormat="1" ht="21.95" customHeight="1">
      <c r="A75" s="40" t="s">
        <v>129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s="41" customFormat="1" ht="21.95" customHeight="1">
      <c r="A76" s="40" t="s">
        <v>37</v>
      </c>
    </row>
    <row r="77" spans="1:11" s="41" customFormat="1" ht="21.95" customHeight="1">
      <c r="A77" s="40" t="s">
        <v>38</v>
      </c>
    </row>
    <row r="78" spans="1:11" s="41" customFormat="1" ht="21.95" customHeight="1">
      <c r="A78" s="43" t="s">
        <v>39</v>
      </c>
    </row>
    <row r="79" spans="1:11" s="41" customFormat="1" ht="21.95" customHeight="1">
      <c r="A79" s="43" t="s">
        <v>130</v>
      </c>
    </row>
    <row r="80" spans="1:11" s="41" customFormat="1" ht="21.95" customHeight="1">
      <c r="A80" s="44" t="s">
        <v>40</v>
      </c>
    </row>
    <row r="81" spans="8:8" ht="21.95" customHeight="1">
      <c r="H81" s="1" t="s">
        <v>152</v>
      </c>
    </row>
  </sheetData>
  <mergeCells count="7"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15748031496062992" right="0.15748031496062992" top="0.51181102362204722" bottom="0.35433070866141736" header="0.15748031496062992" footer="0.15748031496062992"/>
  <pageSetup paperSize="9" scale="70" orientation="portrait" r:id="rId1"/>
  <headerFooter>
    <oddFooter>&amp;L&amp;"TH SarabunPSK,Regular"&amp;8&amp;K00+000&amp;Z&amp;F&amp;R&amp;"TH SarabunPSK,Regular"&amp;16&amp;K00+000&amp;P</oddFooter>
  </headerFooter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1"/>
  <sheetViews>
    <sheetView zoomScaleNormal="100" zoomScaleSheetLayoutView="100" workbookViewId="0"/>
  </sheetViews>
  <sheetFormatPr defaultRowHeight="15"/>
  <cols>
    <col min="1" max="1" width="39.85546875" style="1" customWidth="1"/>
    <col min="2" max="11" width="7.28515625" customWidth="1"/>
  </cols>
  <sheetData>
    <row r="1" spans="1:11" s="4" customFormat="1" ht="25.5" customHeight="1" thickBot="1">
      <c r="A1" s="2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 thickBot="1">
      <c r="A2" s="375" t="s">
        <v>0</v>
      </c>
      <c r="B2" s="378" t="s">
        <v>95</v>
      </c>
      <c r="C2" s="379"/>
      <c r="D2" s="379"/>
      <c r="E2" s="379"/>
      <c r="F2" s="379"/>
      <c r="G2" s="379"/>
      <c r="H2" s="379"/>
      <c r="I2" s="379"/>
      <c r="J2" s="379"/>
      <c r="K2" s="380"/>
    </row>
    <row r="3" spans="1:11" ht="23.25" customHeight="1" thickBot="1">
      <c r="A3" s="376"/>
      <c r="B3" s="381" t="s">
        <v>41</v>
      </c>
      <c r="C3" s="382"/>
      <c r="D3" s="383" t="s">
        <v>23</v>
      </c>
      <c r="E3" s="384"/>
      <c r="F3" s="383" t="s">
        <v>36</v>
      </c>
      <c r="G3" s="384"/>
      <c r="H3" s="385" t="s">
        <v>42</v>
      </c>
      <c r="I3" s="385"/>
      <c r="J3" s="386" t="s">
        <v>22</v>
      </c>
      <c r="K3" s="387"/>
    </row>
    <row r="4" spans="1:11" ht="37.5" customHeight="1" thickBot="1">
      <c r="A4" s="377"/>
      <c r="B4" s="45" t="s">
        <v>24</v>
      </c>
      <c r="C4" s="14" t="s">
        <v>25</v>
      </c>
      <c r="D4" s="13" t="s">
        <v>24</v>
      </c>
      <c r="E4" s="14" t="s">
        <v>25</v>
      </c>
      <c r="F4" s="37" t="s">
        <v>24</v>
      </c>
      <c r="G4" s="36" t="s">
        <v>25</v>
      </c>
      <c r="H4" s="13" t="s">
        <v>24</v>
      </c>
      <c r="I4" s="15" t="s">
        <v>25</v>
      </c>
      <c r="J4" s="16" t="s">
        <v>24</v>
      </c>
      <c r="K4" s="46" t="s">
        <v>25</v>
      </c>
    </row>
    <row r="5" spans="1:11" s="5" customFormat="1" ht="17.100000000000001" customHeight="1">
      <c r="A5" s="19" t="s">
        <v>1</v>
      </c>
      <c r="B5" s="21"/>
      <c r="C5" s="22"/>
      <c r="D5" s="21"/>
      <c r="E5" s="22"/>
      <c r="F5" s="196"/>
      <c r="G5" s="38"/>
      <c r="H5" s="21"/>
      <c r="I5" s="23"/>
      <c r="J5" s="24"/>
      <c r="K5" s="151"/>
    </row>
    <row r="6" spans="1:11" s="5" customFormat="1" ht="17.100000000000001" customHeight="1">
      <c r="A6" s="7" t="s">
        <v>2</v>
      </c>
      <c r="B6" s="152">
        <v>55</v>
      </c>
      <c r="C6" s="153">
        <v>2.42</v>
      </c>
      <c r="D6" s="152">
        <v>7</v>
      </c>
      <c r="E6" s="197">
        <v>2.4</v>
      </c>
      <c r="F6" s="154" t="s">
        <v>46</v>
      </c>
      <c r="G6" s="127" t="s">
        <v>46</v>
      </c>
      <c r="H6" s="152">
        <v>1</v>
      </c>
      <c r="I6" s="248">
        <v>3.15</v>
      </c>
      <c r="J6" s="155">
        <f>SUM(B6,D6,F6,H6)</f>
        <v>63</v>
      </c>
      <c r="K6" s="249">
        <v>2.4300000000000002</v>
      </c>
    </row>
    <row r="7" spans="1:11" s="5" customFormat="1" ht="17.100000000000001" customHeight="1">
      <c r="A7" s="8" t="s">
        <v>28</v>
      </c>
      <c r="B7" s="50" t="s">
        <v>46</v>
      </c>
      <c r="C7" s="51" t="s">
        <v>46</v>
      </c>
      <c r="D7" s="50" t="s">
        <v>46</v>
      </c>
      <c r="E7" s="51" t="s">
        <v>46</v>
      </c>
      <c r="F7" s="50" t="s">
        <v>46</v>
      </c>
      <c r="G7" s="51" t="s">
        <v>46</v>
      </c>
      <c r="H7" s="50" t="s">
        <v>46</v>
      </c>
      <c r="I7" s="51" t="s">
        <v>46</v>
      </c>
      <c r="J7" s="50" t="s">
        <v>46</v>
      </c>
      <c r="K7" s="198" t="s">
        <v>46</v>
      </c>
    </row>
    <row r="8" spans="1:11" s="5" customFormat="1" ht="17.100000000000001" customHeight="1">
      <c r="A8" s="8" t="s">
        <v>29</v>
      </c>
      <c r="B8" s="50" t="s">
        <v>46</v>
      </c>
      <c r="C8" s="51" t="s">
        <v>46</v>
      </c>
      <c r="D8" s="50" t="s">
        <v>46</v>
      </c>
      <c r="E8" s="51" t="s">
        <v>46</v>
      </c>
      <c r="F8" s="50">
        <v>3</v>
      </c>
      <c r="G8" s="51">
        <v>3.53</v>
      </c>
      <c r="H8" s="50" t="s">
        <v>46</v>
      </c>
      <c r="I8" s="51" t="s">
        <v>46</v>
      </c>
      <c r="J8" s="191">
        <f t="shared" ref="J8:J13" si="0">SUM(B8,D8,F8,H8)</f>
        <v>3</v>
      </c>
      <c r="K8" s="199">
        <v>3.53</v>
      </c>
    </row>
    <row r="9" spans="1:11" s="5" customFormat="1" ht="17.100000000000001" customHeight="1">
      <c r="A9" s="9" t="s">
        <v>47</v>
      </c>
      <c r="B9" s="160" t="s">
        <v>46</v>
      </c>
      <c r="C9" s="161" t="s">
        <v>46</v>
      </c>
      <c r="D9" s="190" t="s">
        <v>46</v>
      </c>
      <c r="E9" s="161" t="s">
        <v>46</v>
      </c>
      <c r="F9" s="190" t="s">
        <v>46</v>
      </c>
      <c r="G9" s="161" t="s">
        <v>46</v>
      </c>
      <c r="H9" s="190" t="s">
        <v>46</v>
      </c>
      <c r="I9" s="161" t="s">
        <v>46</v>
      </c>
      <c r="J9" s="190" t="s">
        <v>46</v>
      </c>
      <c r="K9" s="200" t="s">
        <v>46</v>
      </c>
    </row>
    <row r="10" spans="1:11" s="5" customFormat="1" ht="17.100000000000001" customHeight="1">
      <c r="A10" s="9" t="s">
        <v>48</v>
      </c>
      <c r="B10" s="160" t="s">
        <v>46</v>
      </c>
      <c r="C10" s="161" t="s">
        <v>46</v>
      </c>
      <c r="D10" s="190" t="s">
        <v>46</v>
      </c>
      <c r="E10" s="161" t="s">
        <v>46</v>
      </c>
      <c r="F10" s="250">
        <v>3</v>
      </c>
      <c r="G10" s="251">
        <v>3.87</v>
      </c>
      <c r="H10" s="201">
        <v>3</v>
      </c>
      <c r="I10" s="202">
        <v>3.56</v>
      </c>
      <c r="J10" s="191">
        <f t="shared" si="0"/>
        <v>6</v>
      </c>
      <c r="K10" s="203">
        <v>3.72</v>
      </c>
    </row>
    <row r="11" spans="1:11" s="5" customFormat="1" ht="17.100000000000001" customHeight="1">
      <c r="A11" s="9" t="s">
        <v>49</v>
      </c>
      <c r="B11" s="160" t="s">
        <v>46</v>
      </c>
      <c r="C11" s="161" t="s">
        <v>46</v>
      </c>
      <c r="D11" s="190" t="s">
        <v>46</v>
      </c>
      <c r="E11" s="161" t="s">
        <v>46</v>
      </c>
      <c r="F11" s="252">
        <v>3</v>
      </c>
      <c r="G11" s="253">
        <v>3.23</v>
      </c>
      <c r="H11" s="201">
        <v>1</v>
      </c>
      <c r="I11" s="204">
        <v>3.27</v>
      </c>
      <c r="J11" s="191">
        <f t="shared" si="0"/>
        <v>4</v>
      </c>
      <c r="K11" s="205">
        <v>3.24</v>
      </c>
    </row>
    <row r="12" spans="1:11" s="5" customFormat="1" ht="17.100000000000001" customHeight="1">
      <c r="A12" s="192" t="s">
        <v>50</v>
      </c>
      <c r="B12" s="50" t="s">
        <v>46</v>
      </c>
      <c r="C12" s="51" t="s">
        <v>46</v>
      </c>
      <c r="D12" s="50" t="s">
        <v>46</v>
      </c>
      <c r="E12" s="51" t="s">
        <v>46</v>
      </c>
      <c r="F12" s="190" t="s">
        <v>46</v>
      </c>
      <c r="G12" s="161" t="s">
        <v>46</v>
      </c>
      <c r="H12" s="190" t="s">
        <v>46</v>
      </c>
      <c r="I12" s="161" t="s">
        <v>46</v>
      </c>
      <c r="J12" s="190" t="s">
        <v>46</v>
      </c>
      <c r="K12" s="200" t="s">
        <v>46</v>
      </c>
    </row>
    <row r="13" spans="1:11" s="5" customFormat="1" ht="17.100000000000001" customHeight="1">
      <c r="A13" s="7" t="s">
        <v>51</v>
      </c>
      <c r="B13" s="48" t="s">
        <v>46</v>
      </c>
      <c r="C13" s="49" t="s">
        <v>46</v>
      </c>
      <c r="D13" s="48" t="s">
        <v>46</v>
      </c>
      <c r="E13" s="49" t="s">
        <v>46</v>
      </c>
      <c r="F13" s="254">
        <v>2</v>
      </c>
      <c r="G13" s="255">
        <v>3.83</v>
      </c>
      <c r="H13" s="132">
        <v>2</v>
      </c>
      <c r="I13" s="180">
        <v>3.59</v>
      </c>
      <c r="J13" s="256">
        <f t="shared" si="0"/>
        <v>4</v>
      </c>
      <c r="K13" s="257">
        <v>3.71</v>
      </c>
    </row>
    <row r="14" spans="1:11" s="5" customFormat="1" ht="17.100000000000001" customHeight="1" thickBot="1">
      <c r="A14" s="12" t="s">
        <v>3</v>
      </c>
      <c r="B14" s="54">
        <f>SUM(B6:B13)</f>
        <v>55</v>
      </c>
      <c r="C14" s="55">
        <v>2.42</v>
      </c>
      <c r="D14" s="54">
        <f>SUM(D6:D13)</f>
        <v>7</v>
      </c>
      <c r="E14" s="58">
        <v>2.4</v>
      </c>
      <c r="F14" s="143">
        <f>SUM(F6:F13)</f>
        <v>11</v>
      </c>
      <c r="G14" s="206">
        <v>3.59</v>
      </c>
      <c r="H14" s="54">
        <f>SUM(H6:H13)</f>
        <v>7</v>
      </c>
      <c r="I14" s="55">
        <v>3.47</v>
      </c>
      <c r="J14" s="54">
        <f>SUM(J6:J13)</f>
        <v>80</v>
      </c>
      <c r="K14" s="144">
        <v>2.67</v>
      </c>
    </row>
    <row r="15" spans="1:11" s="5" customFormat="1" ht="17.100000000000001" customHeight="1">
      <c r="A15" s="19" t="s">
        <v>4</v>
      </c>
      <c r="B15" s="59"/>
      <c r="C15" s="60"/>
      <c r="D15" s="59"/>
      <c r="E15" s="60"/>
      <c r="F15" s="61"/>
      <c r="G15" s="62"/>
      <c r="H15" s="59"/>
      <c r="I15" s="157"/>
      <c r="J15" s="86"/>
      <c r="K15" s="158"/>
    </row>
    <row r="16" spans="1:11" s="5" customFormat="1" ht="17.100000000000001" customHeight="1">
      <c r="A16" s="30" t="s">
        <v>30</v>
      </c>
      <c r="B16" s="258">
        <v>9</v>
      </c>
      <c r="C16" s="63">
        <v>1.96</v>
      </c>
      <c r="D16" s="77">
        <v>2</v>
      </c>
      <c r="E16" s="88">
        <v>1.93</v>
      </c>
      <c r="F16" s="50" t="s">
        <v>46</v>
      </c>
      <c r="G16" s="63" t="s">
        <v>46</v>
      </c>
      <c r="H16" s="77">
        <v>1</v>
      </c>
      <c r="I16" s="259">
        <v>1.72</v>
      </c>
      <c r="J16" s="89">
        <f t="shared" ref="J16:J25" si="1">SUM(B16,D16,F16,H16)</f>
        <v>12</v>
      </c>
      <c r="K16" s="159">
        <v>1.93</v>
      </c>
    </row>
    <row r="17" spans="1:11" s="5" customFormat="1" ht="17.100000000000001" customHeight="1">
      <c r="A17" s="26" t="s">
        <v>31</v>
      </c>
      <c r="B17" s="74">
        <v>50</v>
      </c>
      <c r="C17" s="260">
        <v>2.35</v>
      </c>
      <c r="D17" s="65">
        <v>16</v>
      </c>
      <c r="E17" s="260">
        <v>2.46</v>
      </c>
      <c r="F17" s="50" t="s">
        <v>46</v>
      </c>
      <c r="G17" s="51" t="s">
        <v>46</v>
      </c>
      <c r="H17" s="65">
        <v>4</v>
      </c>
      <c r="I17" s="260">
        <v>2.13</v>
      </c>
      <c r="J17" s="261">
        <f t="shared" si="1"/>
        <v>70</v>
      </c>
      <c r="K17" s="162">
        <v>2.36</v>
      </c>
    </row>
    <row r="18" spans="1:11" s="5" customFormat="1" ht="17.100000000000001" customHeight="1">
      <c r="A18" s="26" t="s">
        <v>32</v>
      </c>
      <c r="B18" s="74">
        <v>75</v>
      </c>
      <c r="C18" s="66">
        <v>2.5</v>
      </c>
      <c r="D18" s="65">
        <v>11</v>
      </c>
      <c r="E18" s="260">
        <v>2.4300000000000002</v>
      </c>
      <c r="F18" s="50" t="s">
        <v>46</v>
      </c>
      <c r="G18" s="51" t="s">
        <v>46</v>
      </c>
      <c r="H18" s="65">
        <v>4</v>
      </c>
      <c r="I18" s="260">
        <v>2.5499999999999998</v>
      </c>
      <c r="J18" s="261">
        <f t="shared" si="1"/>
        <v>90</v>
      </c>
      <c r="K18" s="162">
        <v>2.4900000000000002</v>
      </c>
    </row>
    <row r="19" spans="1:11" s="5" customFormat="1" ht="17.100000000000001" customHeight="1">
      <c r="A19" s="26" t="s">
        <v>33</v>
      </c>
      <c r="B19" s="74">
        <v>26</v>
      </c>
      <c r="C19" s="260">
        <v>2.54</v>
      </c>
      <c r="D19" s="65">
        <v>3</v>
      </c>
      <c r="E19" s="260">
        <v>2.06</v>
      </c>
      <c r="F19" s="50" t="s">
        <v>46</v>
      </c>
      <c r="G19" s="51" t="s">
        <v>46</v>
      </c>
      <c r="H19" s="65">
        <v>1</v>
      </c>
      <c r="I19" s="260">
        <v>3.82</v>
      </c>
      <c r="J19" s="261">
        <f t="shared" si="1"/>
        <v>30</v>
      </c>
      <c r="K19" s="162">
        <v>2.5299999999999998</v>
      </c>
    </row>
    <row r="20" spans="1:11" s="5" customFormat="1" ht="17.100000000000001" customHeight="1">
      <c r="A20" s="26" t="s">
        <v>34</v>
      </c>
      <c r="B20" s="74">
        <v>30</v>
      </c>
      <c r="C20" s="260">
        <v>2.57</v>
      </c>
      <c r="D20" s="65">
        <v>11</v>
      </c>
      <c r="E20" s="260">
        <v>2.69</v>
      </c>
      <c r="F20" s="50" t="s">
        <v>46</v>
      </c>
      <c r="G20" s="51" t="s">
        <v>46</v>
      </c>
      <c r="H20" s="65">
        <v>1</v>
      </c>
      <c r="I20" s="260">
        <v>1.99</v>
      </c>
      <c r="J20" s="262">
        <f t="shared" si="1"/>
        <v>42</v>
      </c>
      <c r="K20" s="75">
        <v>2.59</v>
      </c>
    </row>
    <row r="21" spans="1:11" s="5" customFormat="1" ht="17.100000000000001" customHeight="1">
      <c r="A21" s="25" t="s">
        <v>35</v>
      </c>
      <c r="B21" s="50" t="s">
        <v>46</v>
      </c>
      <c r="C21" s="51" t="s">
        <v>46</v>
      </c>
      <c r="D21" s="50" t="s">
        <v>46</v>
      </c>
      <c r="E21" s="51" t="s">
        <v>46</v>
      </c>
      <c r="F21" s="50" t="s">
        <v>46</v>
      </c>
      <c r="G21" s="51" t="s">
        <v>46</v>
      </c>
      <c r="H21" s="50" t="s">
        <v>46</v>
      </c>
      <c r="I21" s="51" t="s">
        <v>46</v>
      </c>
      <c r="J21" s="52" t="s">
        <v>46</v>
      </c>
      <c r="K21" s="53" t="s">
        <v>46</v>
      </c>
    </row>
    <row r="22" spans="1:11" s="5" customFormat="1" ht="17.100000000000001" customHeight="1">
      <c r="A22" s="20" t="s">
        <v>26</v>
      </c>
      <c r="B22" s="69">
        <f>SUM(B16:B21)</f>
        <v>190</v>
      </c>
      <c r="C22" s="163">
        <v>2.4500000000000002</v>
      </c>
      <c r="D22" s="70">
        <f>SUM(D16:D21)</f>
        <v>43</v>
      </c>
      <c r="E22" s="163">
        <v>2.46</v>
      </c>
      <c r="F22" s="71" t="s">
        <v>46</v>
      </c>
      <c r="G22" s="72" t="s">
        <v>46</v>
      </c>
      <c r="H22" s="70">
        <f>SUM(H16:H21)</f>
        <v>11</v>
      </c>
      <c r="I22" s="163">
        <v>2.39</v>
      </c>
      <c r="J22" s="164">
        <f>SUM(J16:J21)</f>
        <v>244</v>
      </c>
      <c r="K22" s="73">
        <v>2.4500000000000002</v>
      </c>
    </row>
    <row r="23" spans="1:11" s="5" customFormat="1" ht="17.100000000000001" customHeight="1">
      <c r="A23" s="25" t="s">
        <v>96</v>
      </c>
      <c r="B23" s="74">
        <v>30</v>
      </c>
      <c r="C23" s="260">
        <v>2.5299999999999998</v>
      </c>
      <c r="D23" s="65">
        <v>13</v>
      </c>
      <c r="E23" s="260">
        <v>2.4900000000000002</v>
      </c>
      <c r="F23" s="50" t="s">
        <v>46</v>
      </c>
      <c r="G23" s="51" t="s">
        <v>46</v>
      </c>
      <c r="H23" s="50" t="s">
        <v>46</v>
      </c>
      <c r="I23" s="51" t="s">
        <v>46</v>
      </c>
      <c r="J23" s="92">
        <f t="shared" si="1"/>
        <v>43</v>
      </c>
      <c r="K23" s="162">
        <v>2.52</v>
      </c>
    </row>
    <row r="24" spans="1:11" s="5" customFormat="1" ht="17.100000000000001" customHeight="1">
      <c r="A24" s="25" t="s">
        <v>97</v>
      </c>
      <c r="B24" s="74">
        <v>59</v>
      </c>
      <c r="C24" s="260">
        <v>2.74</v>
      </c>
      <c r="D24" s="65">
        <v>13</v>
      </c>
      <c r="E24" s="260">
        <v>2.68</v>
      </c>
      <c r="F24" s="50" t="s">
        <v>46</v>
      </c>
      <c r="G24" s="51" t="s">
        <v>46</v>
      </c>
      <c r="H24" s="65">
        <v>2</v>
      </c>
      <c r="I24" s="260">
        <v>3.38</v>
      </c>
      <c r="J24" s="92">
        <f t="shared" si="1"/>
        <v>74</v>
      </c>
      <c r="K24" s="162">
        <v>2.74</v>
      </c>
    </row>
    <row r="25" spans="1:11" s="5" customFormat="1" ht="17.100000000000001" customHeight="1">
      <c r="A25" s="76" t="s">
        <v>98</v>
      </c>
      <c r="B25" s="74">
        <v>13</v>
      </c>
      <c r="C25" s="260">
        <v>2.78</v>
      </c>
      <c r="D25" s="65">
        <v>3</v>
      </c>
      <c r="E25" s="260">
        <v>3.03</v>
      </c>
      <c r="F25" s="50" t="s">
        <v>46</v>
      </c>
      <c r="G25" s="51" t="s">
        <v>46</v>
      </c>
      <c r="H25" s="50" t="s">
        <v>46</v>
      </c>
      <c r="I25" s="51" t="s">
        <v>46</v>
      </c>
      <c r="J25" s="263">
        <f t="shared" si="1"/>
        <v>16</v>
      </c>
      <c r="K25" s="75">
        <v>2.82</v>
      </c>
    </row>
    <row r="26" spans="1:11" s="5" customFormat="1" ht="17.100000000000001" customHeight="1">
      <c r="A26" s="27" t="s">
        <v>27</v>
      </c>
      <c r="B26" s="79">
        <f>SUM(B23:B25)</f>
        <v>102</v>
      </c>
      <c r="C26" s="264">
        <v>2.68</v>
      </c>
      <c r="D26" s="80">
        <v>29</v>
      </c>
      <c r="E26" s="165">
        <v>2.63</v>
      </c>
      <c r="F26" s="71" t="s">
        <v>46</v>
      </c>
      <c r="G26" s="72" t="s">
        <v>46</v>
      </c>
      <c r="H26" s="80">
        <f>SUM(H23:H25)</f>
        <v>2</v>
      </c>
      <c r="I26" s="264">
        <v>3.38</v>
      </c>
      <c r="J26" s="80">
        <f>SUM(J23:J25)</f>
        <v>133</v>
      </c>
      <c r="K26" s="265">
        <v>2.68</v>
      </c>
    </row>
    <row r="27" spans="1:11" s="5" customFormat="1" ht="17.100000000000001" customHeight="1" thickBot="1">
      <c r="A27" s="28" t="s">
        <v>5</v>
      </c>
      <c r="B27" s="81">
        <f>SUM(B26,B22)</f>
        <v>292</v>
      </c>
      <c r="C27" s="84">
        <v>2.5299999999999998</v>
      </c>
      <c r="D27" s="83">
        <f>SUM(D26,D22)</f>
        <v>72</v>
      </c>
      <c r="E27" s="82">
        <v>2.5299999999999998</v>
      </c>
      <c r="F27" s="56" t="s">
        <v>46</v>
      </c>
      <c r="G27" s="57" t="s">
        <v>46</v>
      </c>
      <c r="H27" s="83">
        <f>SUM(H26,H22)</f>
        <v>13</v>
      </c>
      <c r="I27" s="82">
        <v>2.54</v>
      </c>
      <c r="J27" s="83">
        <f>SUM(J26,J22)</f>
        <v>377</v>
      </c>
      <c r="K27" s="166">
        <v>2.5299999999999998</v>
      </c>
    </row>
    <row r="28" spans="1:11" s="5" customFormat="1" ht="17.100000000000001" customHeight="1">
      <c r="A28" s="19" t="s">
        <v>6</v>
      </c>
      <c r="B28" s="85"/>
      <c r="C28" s="60"/>
      <c r="D28" s="59"/>
      <c r="E28" s="60"/>
      <c r="F28" s="61"/>
      <c r="G28" s="62"/>
      <c r="H28" s="59"/>
      <c r="I28" s="157"/>
      <c r="J28" s="86"/>
      <c r="K28" s="158"/>
    </row>
    <row r="29" spans="1:11" s="5" customFormat="1" ht="17.100000000000001" customHeight="1">
      <c r="A29" s="7" t="s">
        <v>7</v>
      </c>
      <c r="B29" s="87">
        <v>84</v>
      </c>
      <c r="C29" s="88">
        <v>2.5099999999999998</v>
      </c>
      <c r="D29" s="77">
        <v>9</v>
      </c>
      <c r="E29" s="78">
        <v>2.58</v>
      </c>
      <c r="F29" s="50" t="s">
        <v>46</v>
      </c>
      <c r="G29" s="51" t="s">
        <v>46</v>
      </c>
      <c r="H29" s="167">
        <v>13</v>
      </c>
      <c r="I29" s="168">
        <v>2.48</v>
      </c>
      <c r="J29" s="89">
        <f t="shared" ref="J29:J31" si="2">SUM(B29,D29,F29,H29)</f>
        <v>106</v>
      </c>
      <c r="K29" s="159">
        <v>2.5099999999999998</v>
      </c>
    </row>
    <row r="30" spans="1:11" s="5" customFormat="1" ht="17.100000000000001" customHeight="1">
      <c r="A30" s="9" t="s">
        <v>8</v>
      </c>
      <c r="B30" s="74">
        <v>62</v>
      </c>
      <c r="C30" s="66">
        <v>2.31</v>
      </c>
      <c r="D30" s="65">
        <v>16</v>
      </c>
      <c r="E30" s="66">
        <v>2.1800000000000002</v>
      </c>
      <c r="F30" s="50" t="s">
        <v>46</v>
      </c>
      <c r="G30" s="51" t="s">
        <v>46</v>
      </c>
      <c r="H30" s="90">
        <v>10</v>
      </c>
      <c r="I30" s="91">
        <v>1.97</v>
      </c>
      <c r="J30" s="92">
        <f t="shared" si="2"/>
        <v>88</v>
      </c>
      <c r="K30" s="75">
        <v>2.25</v>
      </c>
    </row>
    <row r="31" spans="1:11" s="5" customFormat="1" ht="17.100000000000001" customHeight="1">
      <c r="A31" s="7" t="s">
        <v>9</v>
      </c>
      <c r="B31" s="94">
        <v>55</v>
      </c>
      <c r="C31" s="95">
        <v>2.2400000000000002</v>
      </c>
      <c r="D31" s="96">
        <v>5</v>
      </c>
      <c r="E31" s="169">
        <v>2.21</v>
      </c>
      <c r="F31" s="170"/>
      <c r="G31" s="171"/>
      <c r="H31" s="97">
        <v>2</v>
      </c>
      <c r="I31" s="98">
        <v>2.82</v>
      </c>
      <c r="J31" s="99">
        <f t="shared" si="2"/>
        <v>62</v>
      </c>
      <c r="K31" s="266">
        <v>2.2599999999999998</v>
      </c>
    </row>
    <row r="32" spans="1:11" s="5" customFormat="1" ht="17.100000000000001" customHeight="1" thickBot="1">
      <c r="A32" s="29" t="s">
        <v>10</v>
      </c>
      <c r="B32" s="100">
        <f>SUM(B29:B31)</f>
        <v>201</v>
      </c>
      <c r="C32" s="101">
        <v>2.38</v>
      </c>
      <c r="D32" s="102">
        <f>SUM(D29:D31)</f>
        <v>30</v>
      </c>
      <c r="E32" s="101">
        <v>2.31</v>
      </c>
      <c r="F32" s="56" t="s">
        <v>46</v>
      </c>
      <c r="G32" s="103" t="s">
        <v>46</v>
      </c>
      <c r="H32" s="102">
        <f>SUM(H29:H31)</f>
        <v>25</v>
      </c>
      <c r="I32" s="104">
        <v>2.2999999999999998</v>
      </c>
      <c r="J32" s="102">
        <f>SUM(J29:J31)</f>
        <v>256</v>
      </c>
      <c r="K32" s="267">
        <v>2.36</v>
      </c>
    </row>
    <row r="33" spans="1:11" s="5" customFormat="1" ht="17.100000000000001" customHeight="1">
      <c r="A33" s="19" t="s">
        <v>11</v>
      </c>
      <c r="B33" s="85"/>
      <c r="C33" s="60"/>
      <c r="D33" s="59"/>
      <c r="E33" s="60"/>
      <c r="F33" s="61"/>
      <c r="G33" s="62"/>
      <c r="H33" s="59"/>
      <c r="I33" s="157"/>
      <c r="J33" s="86"/>
      <c r="K33" s="158"/>
    </row>
    <row r="34" spans="1:11" s="5" customFormat="1" ht="17.100000000000001" customHeight="1">
      <c r="A34" s="39" t="s">
        <v>99</v>
      </c>
      <c r="B34" s="268">
        <v>66</v>
      </c>
      <c r="C34" s="172">
        <v>2.23</v>
      </c>
      <c r="D34" s="105">
        <v>3</v>
      </c>
      <c r="E34" s="172">
        <v>2.11</v>
      </c>
      <c r="F34" s="108" t="s">
        <v>46</v>
      </c>
      <c r="G34" s="173" t="s">
        <v>46</v>
      </c>
      <c r="H34" s="105">
        <v>10</v>
      </c>
      <c r="I34" s="269">
        <v>2.2799999999999998</v>
      </c>
      <c r="J34" s="107">
        <f t="shared" ref="J34:J57" si="3">SUM(B34,D34,F34,H34)</f>
        <v>79</v>
      </c>
      <c r="K34" s="174">
        <v>2.23</v>
      </c>
    </row>
    <row r="35" spans="1:11" s="5" customFormat="1" ht="17.100000000000001" customHeight="1">
      <c r="A35" s="31" t="s">
        <v>100</v>
      </c>
      <c r="B35" s="108" t="s">
        <v>46</v>
      </c>
      <c r="C35" s="173" t="s">
        <v>46</v>
      </c>
      <c r="D35" s="108" t="s">
        <v>46</v>
      </c>
      <c r="E35" s="173" t="s">
        <v>46</v>
      </c>
      <c r="F35" s="108" t="s">
        <v>46</v>
      </c>
      <c r="G35" s="173" t="s">
        <v>46</v>
      </c>
      <c r="H35" s="112">
        <v>1</v>
      </c>
      <c r="I35" s="114">
        <v>3.6</v>
      </c>
      <c r="J35" s="107">
        <f t="shared" si="3"/>
        <v>1</v>
      </c>
      <c r="K35" s="270">
        <v>3.6</v>
      </c>
    </row>
    <row r="36" spans="1:11" s="5" customFormat="1" ht="17.100000000000001" customHeight="1">
      <c r="A36" s="32" t="s">
        <v>101</v>
      </c>
      <c r="B36" s="110">
        <v>66</v>
      </c>
      <c r="C36" s="113">
        <v>1.93</v>
      </c>
      <c r="D36" s="108" t="s">
        <v>46</v>
      </c>
      <c r="E36" s="173" t="s">
        <v>46</v>
      </c>
      <c r="F36" s="108" t="s">
        <v>46</v>
      </c>
      <c r="G36" s="173" t="s">
        <v>46</v>
      </c>
      <c r="H36" s="112">
        <v>10</v>
      </c>
      <c r="I36" s="271">
        <v>2.38</v>
      </c>
      <c r="J36" s="107">
        <f>SUM(B36,D36,F36,H36)</f>
        <v>76</v>
      </c>
      <c r="K36" s="149">
        <v>1.99</v>
      </c>
    </row>
    <row r="37" spans="1:11" s="5" customFormat="1" ht="17.100000000000001" customHeight="1">
      <c r="A37" s="32" t="s">
        <v>102</v>
      </c>
      <c r="B37" s="122" t="s">
        <v>46</v>
      </c>
      <c r="C37" s="125" t="s">
        <v>46</v>
      </c>
      <c r="D37" s="124" t="s">
        <v>46</v>
      </c>
      <c r="E37" s="125" t="s">
        <v>46</v>
      </c>
      <c r="F37" s="108" t="s">
        <v>46</v>
      </c>
      <c r="G37" s="173" t="s">
        <v>46</v>
      </c>
      <c r="H37" s="124" t="s">
        <v>46</v>
      </c>
      <c r="I37" s="125" t="s">
        <v>46</v>
      </c>
      <c r="J37" s="108" t="s">
        <v>46</v>
      </c>
      <c r="K37" s="109" t="s">
        <v>46</v>
      </c>
    </row>
    <row r="38" spans="1:11" s="5" customFormat="1" ht="17.100000000000001" customHeight="1">
      <c r="A38" s="32" t="s">
        <v>103</v>
      </c>
      <c r="B38" s="110">
        <v>90</v>
      </c>
      <c r="C38" s="113">
        <v>2.63</v>
      </c>
      <c r="D38" s="112">
        <v>5</v>
      </c>
      <c r="E38" s="113">
        <v>2.58</v>
      </c>
      <c r="F38" s="108" t="s">
        <v>46</v>
      </c>
      <c r="G38" s="173" t="s">
        <v>46</v>
      </c>
      <c r="H38" s="112">
        <v>5</v>
      </c>
      <c r="I38" s="271">
        <v>3.29</v>
      </c>
      <c r="J38" s="107">
        <f t="shared" si="3"/>
        <v>100</v>
      </c>
      <c r="K38" s="175">
        <v>2.66</v>
      </c>
    </row>
    <row r="39" spans="1:11" s="5" customFormat="1" ht="17.100000000000001" customHeight="1">
      <c r="A39" s="32" t="s">
        <v>104</v>
      </c>
      <c r="B39" s="110">
        <v>100</v>
      </c>
      <c r="C39" s="113">
        <v>2.54</v>
      </c>
      <c r="D39" s="112">
        <v>11</v>
      </c>
      <c r="E39" s="113">
        <v>2.78</v>
      </c>
      <c r="F39" s="108" t="s">
        <v>46</v>
      </c>
      <c r="G39" s="173" t="s">
        <v>46</v>
      </c>
      <c r="H39" s="112">
        <v>7</v>
      </c>
      <c r="I39" s="271">
        <v>3.24</v>
      </c>
      <c r="J39" s="107">
        <f t="shared" si="3"/>
        <v>118</v>
      </c>
      <c r="K39" s="149">
        <v>2.6</v>
      </c>
    </row>
    <row r="40" spans="1:11" s="5" customFormat="1" ht="17.100000000000001" customHeight="1">
      <c r="A40" s="32" t="s">
        <v>105</v>
      </c>
      <c r="B40" s="110">
        <v>46</v>
      </c>
      <c r="C40" s="113">
        <v>2.5499999999999998</v>
      </c>
      <c r="D40" s="112">
        <v>9</v>
      </c>
      <c r="E40" s="113">
        <v>2.2400000000000002</v>
      </c>
      <c r="F40" s="108" t="s">
        <v>46</v>
      </c>
      <c r="G40" s="173" t="s">
        <v>46</v>
      </c>
      <c r="H40" s="112">
        <v>5</v>
      </c>
      <c r="I40" s="114">
        <v>2.94</v>
      </c>
      <c r="J40" s="107">
        <f t="shared" si="3"/>
        <v>60</v>
      </c>
      <c r="K40" s="175">
        <v>2.54</v>
      </c>
    </row>
    <row r="41" spans="1:11" s="5" customFormat="1" ht="17.100000000000001" customHeight="1">
      <c r="A41" s="32" t="s">
        <v>106</v>
      </c>
      <c r="B41" s="110">
        <v>110</v>
      </c>
      <c r="C41" s="113">
        <v>2.71</v>
      </c>
      <c r="D41" s="112">
        <v>19</v>
      </c>
      <c r="E41" s="113">
        <v>2.64</v>
      </c>
      <c r="F41" s="112">
        <v>1</v>
      </c>
      <c r="G41" s="113">
        <v>3.93</v>
      </c>
      <c r="H41" s="112">
        <v>6</v>
      </c>
      <c r="I41" s="271">
        <v>3.16</v>
      </c>
      <c r="J41" s="107">
        <f t="shared" si="3"/>
        <v>136</v>
      </c>
      <c r="K41" s="210">
        <v>2.73</v>
      </c>
    </row>
    <row r="42" spans="1:11" s="5" customFormat="1" ht="17.100000000000001" customHeight="1">
      <c r="A42" s="32" t="s">
        <v>107</v>
      </c>
      <c r="B42" s="110">
        <v>74</v>
      </c>
      <c r="C42" s="113">
        <v>2.2200000000000002</v>
      </c>
      <c r="D42" s="112">
        <v>8</v>
      </c>
      <c r="E42" s="113">
        <v>2.08</v>
      </c>
      <c r="F42" s="108" t="s">
        <v>46</v>
      </c>
      <c r="G42" s="173" t="s">
        <v>46</v>
      </c>
      <c r="H42" s="112">
        <v>8</v>
      </c>
      <c r="I42" s="271">
        <v>2.33</v>
      </c>
      <c r="J42" s="107">
        <f t="shared" si="3"/>
        <v>90</v>
      </c>
      <c r="K42" s="210">
        <v>2.2200000000000002</v>
      </c>
    </row>
    <row r="43" spans="1:11" s="5" customFormat="1" ht="17.100000000000001" customHeight="1">
      <c r="A43" s="32" t="s">
        <v>108</v>
      </c>
      <c r="B43" s="110">
        <v>79</v>
      </c>
      <c r="C43" s="113">
        <v>2.66</v>
      </c>
      <c r="D43" s="112">
        <v>12</v>
      </c>
      <c r="E43" s="113">
        <v>2.54</v>
      </c>
      <c r="F43" s="108" t="s">
        <v>46</v>
      </c>
      <c r="G43" s="173" t="s">
        <v>46</v>
      </c>
      <c r="H43" s="112">
        <v>6</v>
      </c>
      <c r="I43" s="271">
        <v>3.17</v>
      </c>
      <c r="J43" s="107">
        <f t="shared" si="3"/>
        <v>97</v>
      </c>
      <c r="K43" s="195">
        <v>2.68</v>
      </c>
    </row>
    <row r="44" spans="1:11" s="5" customFormat="1" ht="17.100000000000001" customHeight="1">
      <c r="A44" s="32" t="s">
        <v>109</v>
      </c>
      <c r="B44" s="110">
        <v>44</v>
      </c>
      <c r="C44" s="113">
        <v>2.15</v>
      </c>
      <c r="D44" s="112">
        <v>3</v>
      </c>
      <c r="E44" s="113">
        <v>2.5299999999999998</v>
      </c>
      <c r="F44" s="108" t="s">
        <v>46</v>
      </c>
      <c r="G44" s="173" t="s">
        <v>46</v>
      </c>
      <c r="H44" s="112">
        <v>9</v>
      </c>
      <c r="I44" s="271">
        <v>2.74</v>
      </c>
      <c r="J44" s="107">
        <f t="shared" si="3"/>
        <v>56</v>
      </c>
      <c r="K44" s="195">
        <v>2.2599999999999998</v>
      </c>
    </row>
    <row r="45" spans="1:11" s="5" customFormat="1" ht="17.100000000000001" customHeight="1">
      <c r="A45" s="32" t="s">
        <v>110</v>
      </c>
      <c r="B45" s="110">
        <v>114</v>
      </c>
      <c r="C45" s="113">
        <v>2.87</v>
      </c>
      <c r="D45" s="112">
        <v>16</v>
      </c>
      <c r="E45" s="113">
        <v>2.86</v>
      </c>
      <c r="F45" s="108" t="s">
        <v>46</v>
      </c>
      <c r="G45" s="173" t="s">
        <v>46</v>
      </c>
      <c r="H45" s="112">
        <v>10</v>
      </c>
      <c r="I45" s="114">
        <v>2.97</v>
      </c>
      <c r="J45" s="107">
        <f t="shared" si="3"/>
        <v>140</v>
      </c>
      <c r="K45" s="195">
        <v>2.87</v>
      </c>
    </row>
    <row r="46" spans="1:11" s="5" customFormat="1" ht="17.100000000000001" customHeight="1">
      <c r="A46" s="32" t="s">
        <v>111</v>
      </c>
      <c r="B46" s="110">
        <v>126</v>
      </c>
      <c r="C46" s="113">
        <v>2.5499999999999998</v>
      </c>
      <c r="D46" s="112">
        <v>16</v>
      </c>
      <c r="E46" s="113">
        <v>2.4700000000000002</v>
      </c>
      <c r="F46" s="108" t="s">
        <v>46</v>
      </c>
      <c r="G46" s="173" t="s">
        <v>46</v>
      </c>
      <c r="H46" s="112">
        <v>9</v>
      </c>
      <c r="I46" s="271">
        <v>2.3199999999999998</v>
      </c>
      <c r="J46" s="107">
        <f t="shared" si="3"/>
        <v>151</v>
      </c>
      <c r="K46" s="210">
        <v>2.5299999999999998</v>
      </c>
    </row>
    <row r="47" spans="1:11" s="5" customFormat="1" ht="17.100000000000001" customHeight="1">
      <c r="A47" s="33" t="s">
        <v>112</v>
      </c>
      <c r="B47" s="122">
        <v>1</v>
      </c>
      <c r="C47" s="123">
        <v>3.66</v>
      </c>
      <c r="D47" s="108" t="s">
        <v>46</v>
      </c>
      <c r="E47" s="173" t="s">
        <v>46</v>
      </c>
      <c r="F47" s="108" t="s">
        <v>46</v>
      </c>
      <c r="G47" s="173" t="s">
        <v>46</v>
      </c>
      <c r="H47" s="112">
        <v>1</v>
      </c>
      <c r="I47" s="113">
        <v>3</v>
      </c>
      <c r="J47" s="107">
        <f t="shared" si="3"/>
        <v>2</v>
      </c>
      <c r="K47" s="210">
        <v>3.33</v>
      </c>
    </row>
    <row r="48" spans="1:11" s="5" customFormat="1" ht="17.100000000000001" customHeight="1">
      <c r="A48" s="32" t="s">
        <v>113</v>
      </c>
      <c r="B48" s="110">
        <v>70</v>
      </c>
      <c r="C48" s="113">
        <v>2.5299999999999998</v>
      </c>
      <c r="D48" s="112">
        <v>19</v>
      </c>
      <c r="E48" s="113">
        <v>2.5</v>
      </c>
      <c r="F48" s="108" t="s">
        <v>46</v>
      </c>
      <c r="G48" s="173" t="s">
        <v>46</v>
      </c>
      <c r="H48" s="112">
        <v>1</v>
      </c>
      <c r="I48" s="114">
        <v>3.17</v>
      </c>
      <c r="J48" s="107">
        <f t="shared" si="3"/>
        <v>90</v>
      </c>
      <c r="K48" s="210">
        <v>2.5299999999999998</v>
      </c>
    </row>
    <row r="49" spans="1:11" s="5" customFormat="1" ht="17.100000000000001" customHeight="1">
      <c r="A49" s="32" t="s">
        <v>114</v>
      </c>
      <c r="B49" s="110">
        <v>67</v>
      </c>
      <c r="C49" s="113">
        <v>2.2400000000000002</v>
      </c>
      <c r="D49" s="112">
        <v>6</v>
      </c>
      <c r="E49" s="113">
        <v>2.2999999999999998</v>
      </c>
      <c r="F49" s="108" t="s">
        <v>46</v>
      </c>
      <c r="G49" s="173" t="s">
        <v>46</v>
      </c>
      <c r="H49" s="112">
        <v>10</v>
      </c>
      <c r="I49" s="114">
        <v>2.6</v>
      </c>
      <c r="J49" s="107">
        <f t="shared" si="3"/>
        <v>83</v>
      </c>
      <c r="K49" s="210">
        <v>2.2799999999999998</v>
      </c>
    </row>
    <row r="50" spans="1:11" s="5" customFormat="1" ht="17.100000000000001" customHeight="1">
      <c r="A50" s="32" t="s">
        <v>115</v>
      </c>
      <c r="B50" s="110">
        <v>80</v>
      </c>
      <c r="C50" s="113">
        <v>2.72</v>
      </c>
      <c r="D50" s="112">
        <v>11</v>
      </c>
      <c r="E50" s="113">
        <v>2.5499999999999998</v>
      </c>
      <c r="F50" s="108" t="s">
        <v>46</v>
      </c>
      <c r="G50" s="173" t="s">
        <v>46</v>
      </c>
      <c r="H50" s="112">
        <v>4</v>
      </c>
      <c r="I50" s="114">
        <v>2.9</v>
      </c>
      <c r="J50" s="107">
        <f t="shared" si="3"/>
        <v>95</v>
      </c>
      <c r="K50" s="210">
        <v>2.71</v>
      </c>
    </row>
    <row r="51" spans="1:11" s="5" customFormat="1" ht="17.100000000000001" customHeight="1">
      <c r="A51" s="32" t="s">
        <v>116</v>
      </c>
      <c r="B51" s="110">
        <v>40</v>
      </c>
      <c r="C51" s="113">
        <v>2.1800000000000002</v>
      </c>
      <c r="D51" s="112">
        <v>8</v>
      </c>
      <c r="E51" s="113">
        <v>2.3199999999999998</v>
      </c>
      <c r="F51" s="108" t="s">
        <v>46</v>
      </c>
      <c r="G51" s="173" t="s">
        <v>46</v>
      </c>
      <c r="H51" s="112">
        <v>7</v>
      </c>
      <c r="I51" s="271">
        <v>2.4500000000000002</v>
      </c>
      <c r="J51" s="107">
        <f t="shared" si="3"/>
        <v>55</v>
      </c>
      <c r="K51" s="210">
        <v>2.2400000000000002</v>
      </c>
    </row>
    <row r="52" spans="1:11" s="5" customFormat="1" ht="17.100000000000001" customHeight="1">
      <c r="A52" s="272" t="s">
        <v>117</v>
      </c>
      <c r="B52" s="110">
        <v>2</v>
      </c>
      <c r="C52" s="113">
        <v>3.28</v>
      </c>
      <c r="D52" s="112">
        <v>2</v>
      </c>
      <c r="E52" s="113">
        <v>3.39</v>
      </c>
      <c r="F52" s="108" t="s">
        <v>46</v>
      </c>
      <c r="G52" s="173" t="s">
        <v>46</v>
      </c>
      <c r="H52" s="112">
        <v>1</v>
      </c>
      <c r="I52" s="271">
        <v>3.85</v>
      </c>
      <c r="J52" s="107">
        <f t="shared" si="3"/>
        <v>5</v>
      </c>
      <c r="K52" s="210">
        <v>3.44</v>
      </c>
    </row>
    <row r="53" spans="1:11" s="5" customFormat="1" ht="17.100000000000001" customHeight="1">
      <c r="A53" s="34" t="s">
        <v>118</v>
      </c>
      <c r="B53" s="110">
        <v>55</v>
      </c>
      <c r="C53" s="113">
        <v>2.92</v>
      </c>
      <c r="D53" s="112">
        <v>10</v>
      </c>
      <c r="E53" s="113">
        <v>2.94</v>
      </c>
      <c r="F53" s="108" t="s">
        <v>46</v>
      </c>
      <c r="G53" s="173" t="s">
        <v>46</v>
      </c>
      <c r="H53" s="112">
        <v>4</v>
      </c>
      <c r="I53" s="271">
        <v>3.11</v>
      </c>
      <c r="J53" s="107">
        <f t="shared" si="3"/>
        <v>69</v>
      </c>
      <c r="K53" s="149">
        <v>2.93</v>
      </c>
    </row>
    <row r="54" spans="1:11" s="5" customFormat="1" ht="17.100000000000001" customHeight="1">
      <c r="A54" s="18" t="s">
        <v>119</v>
      </c>
      <c r="B54" s="74">
        <v>57</v>
      </c>
      <c r="C54" s="66">
        <v>2.41</v>
      </c>
      <c r="D54" s="65">
        <v>7</v>
      </c>
      <c r="E54" s="66">
        <v>2.48</v>
      </c>
      <c r="F54" s="108" t="s">
        <v>46</v>
      </c>
      <c r="G54" s="173" t="s">
        <v>46</v>
      </c>
      <c r="H54" s="65">
        <v>10</v>
      </c>
      <c r="I54" s="273">
        <v>2.85</v>
      </c>
      <c r="J54" s="107">
        <f t="shared" si="3"/>
        <v>74</v>
      </c>
      <c r="K54" s="75">
        <v>2.48</v>
      </c>
    </row>
    <row r="55" spans="1:11" s="5" customFormat="1" ht="17.100000000000001" customHeight="1">
      <c r="A55" s="10" t="s">
        <v>120</v>
      </c>
      <c r="B55" s="74">
        <v>76</v>
      </c>
      <c r="C55" s="66">
        <v>2.2799999999999998</v>
      </c>
      <c r="D55" s="65">
        <v>18</v>
      </c>
      <c r="E55" s="66">
        <v>2.19</v>
      </c>
      <c r="F55" s="108" t="s">
        <v>46</v>
      </c>
      <c r="G55" s="173" t="s">
        <v>46</v>
      </c>
      <c r="H55" s="65">
        <v>3</v>
      </c>
      <c r="I55" s="68">
        <v>1.84</v>
      </c>
      <c r="J55" s="107">
        <f t="shared" si="3"/>
        <v>97</v>
      </c>
      <c r="K55" s="162">
        <v>2.25</v>
      </c>
    </row>
    <row r="56" spans="1:11" s="5" customFormat="1" ht="17.100000000000001" customHeight="1">
      <c r="A56" s="9" t="s">
        <v>121</v>
      </c>
      <c r="B56" s="74">
        <v>60</v>
      </c>
      <c r="C56" s="66">
        <v>2.57</v>
      </c>
      <c r="D56" s="65">
        <v>6</v>
      </c>
      <c r="E56" s="66">
        <v>2.44</v>
      </c>
      <c r="F56" s="108" t="s">
        <v>46</v>
      </c>
      <c r="G56" s="173" t="s">
        <v>46</v>
      </c>
      <c r="H56" s="65">
        <v>6</v>
      </c>
      <c r="I56" s="273">
        <v>3.07</v>
      </c>
      <c r="J56" s="107">
        <f t="shared" si="3"/>
        <v>72</v>
      </c>
      <c r="K56" s="75">
        <v>2.6</v>
      </c>
    </row>
    <row r="57" spans="1:11" s="5" customFormat="1" ht="17.100000000000001" customHeight="1">
      <c r="A57" s="8" t="s">
        <v>122</v>
      </c>
      <c r="B57" s="74">
        <v>48</v>
      </c>
      <c r="C57" s="66">
        <v>2.2599999999999998</v>
      </c>
      <c r="D57" s="65">
        <v>1</v>
      </c>
      <c r="E57" s="66">
        <v>2.4700000000000002</v>
      </c>
      <c r="F57" s="108" t="s">
        <v>46</v>
      </c>
      <c r="G57" s="173" t="s">
        <v>46</v>
      </c>
      <c r="H57" s="65">
        <v>4</v>
      </c>
      <c r="I57" s="273">
        <v>2.38</v>
      </c>
      <c r="J57" s="107">
        <f t="shared" si="3"/>
        <v>53</v>
      </c>
      <c r="K57" s="162">
        <v>2.27</v>
      </c>
    </row>
    <row r="58" spans="1:11" s="5" customFormat="1" ht="17.100000000000001" customHeight="1">
      <c r="A58" s="32" t="s">
        <v>123</v>
      </c>
      <c r="B58" s="67" t="s">
        <v>46</v>
      </c>
      <c r="C58" s="64" t="s">
        <v>46</v>
      </c>
      <c r="D58" s="67" t="s">
        <v>46</v>
      </c>
      <c r="E58" s="64" t="s">
        <v>46</v>
      </c>
      <c r="F58" s="112">
        <v>65</v>
      </c>
      <c r="G58" s="111">
        <v>2.46</v>
      </c>
      <c r="H58" s="108" t="s">
        <v>46</v>
      </c>
      <c r="I58" s="173" t="s">
        <v>46</v>
      </c>
      <c r="J58" s="107">
        <f>SUM(B58,D58,F58,H58)</f>
        <v>65</v>
      </c>
      <c r="K58" s="175">
        <v>2.46</v>
      </c>
    </row>
    <row r="59" spans="1:11" s="5" customFormat="1" ht="17.100000000000001" customHeight="1">
      <c r="A59" s="209" t="s">
        <v>124</v>
      </c>
      <c r="B59" s="74">
        <v>46</v>
      </c>
      <c r="C59" s="66">
        <v>2.1</v>
      </c>
      <c r="D59" s="65">
        <v>1</v>
      </c>
      <c r="E59" s="66">
        <v>2.21</v>
      </c>
      <c r="F59" s="108" t="s">
        <v>46</v>
      </c>
      <c r="G59" s="173" t="s">
        <v>46</v>
      </c>
      <c r="H59" s="65">
        <v>1</v>
      </c>
      <c r="I59" s="68">
        <v>2.08</v>
      </c>
      <c r="J59" s="217">
        <f t="shared" ref="J59" si="4">SUM(B59,D59,F59,H59)</f>
        <v>48</v>
      </c>
      <c r="K59" s="274">
        <v>2.11</v>
      </c>
    </row>
    <row r="60" spans="1:11" s="5" customFormat="1" ht="17.100000000000001" customHeight="1">
      <c r="A60" s="35" t="s">
        <v>125</v>
      </c>
      <c r="B60" s="176" t="s">
        <v>46</v>
      </c>
      <c r="C60" s="177" t="s">
        <v>46</v>
      </c>
      <c r="D60" s="176" t="s">
        <v>46</v>
      </c>
      <c r="E60" s="177" t="s">
        <v>46</v>
      </c>
      <c r="F60" s="108" t="s">
        <v>46</v>
      </c>
      <c r="G60" s="173" t="s">
        <v>46</v>
      </c>
      <c r="H60" s="176" t="s">
        <v>46</v>
      </c>
      <c r="I60" s="177" t="s">
        <v>46</v>
      </c>
      <c r="J60" s="215" t="s">
        <v>46</v>
      </c>
      <c r="K60" s="216" t="s">
        <v>46</v>
      </c>
    </row>
    <row r="61" spans="1:11" s="5" customFormat="1" ht="17.100000000000001" customHeight="1" thickBot="1">
      <c r="A61" s="12" t="s">
        <v>12</v>
      </c>
      <c r="B61" s="115">
        <f>SUM(B34:B60)</f>
        <v>1517</v>
      </c>
      <c r="C61" s="84">
        <v>2.4900000000000002</v>
      </c>
      <c r="D61" s="83">
        <f>SUM(D34:D60)</f>
        <v>191</v>
      </c>
      <c r="E61" s="84">
        <v>2.5099999999999998</v>
      </c>
      <c r="F61" s="115">
        <f>SUM(F34:F60)</f>
        <v>66</v>
      </c>
      <c r="G61" s="84">
        <v>2.48</v>
      </c>
      <c r="H61" s="83">
        <f>SUM(H34:H60)</f>
        <v>138</v>
      </c>
      <c r="I61" s="84">
        <v>2.73</v>
      </c>
      <c r="J61" s="115">
        <f>SUM(J34:J60)</f>
        <v>1912</v>
      </c>
      <c r="K61" s="166">
        <v>2.5099999999999998</v>
      </c>
    </row>
    <row r="62" spans="1:11" s="5" customFormat="1" ht="17.100000000000001" customHeight="1">
      <c r="A62" s="6" t="s">
        <v>13</v>
      </c>
      <c r="B62" s="116"/>
      <c r="C62" s="117"/>
      <c r="D62" s="118"/>
      <c r="E62" s="117"/>
      <c r="F62" s="119"/>
      <c r="G62" s="120"/>
      <c r="H62" s="118"/>
      <c r="I62" s="178"/>
      <c r="J62" s="121"/>
      <c r="K62" s="179"/>
    </row>
    <row r="63" spans="1:11" s="5" customFormat="1" ht="17.100000000000001" customHeight="1">
      <c r="A63" s="7" t="s">
        <v>126</v>
      </c>
      <c r="B63" s="122" t="s">
        <v>46</v>
      </c>
      <c r="C63" s="123" t="s">
        <v>46</v>
      </c>
      <c r="D63" s="124" t="s">
        <v>46</v>
      </c>
      <c r="E63" s="125" t="s">
        <v>46</v>
      </c>
      <c r="F63" s="126">
        <v>76</v>
      </c>
      <c r="G63" s="127">
        <v>3.17</v>
      </c>
      <c r="H63" s="207">
        <v>3</v>
      </c>
      <c r="I63" s="208">
        <v>3.63</v>
      </c>
      <c r="J63" s="107">
        <f t="shared" ref="J63:J65" si="5">SUM(B63,D63,F63,H63)</f>
        <v>79</v>
      </c>
      <c r="K63" s="159">
        <v>3.19</v>
      </c>
    </row>
    <row r="64" spans="1:11" s="5" customFormat="1" ht="17.100000000000001" customHeight="1">
      <c r="A64" s="8" t="s">
        <v>127</v>
      </c>
      <c r="B64" s="275">
        <v>103</v>
      </c>
      <c r="C64" s="276">
        <v>2.68</v>
      </c>
      <c r="D64" s="207">
        <v>7</v>
      </c>
      <c r="E64" s="277">
        <v>2.9</v>
      </c>
      <c r="F64" s="124" t="s">
        <v>46</v>
      </c>
      <c r="G64" s="125" t="s">
        <v>46</v>
      </c>
      <c r="H64" s="207">
        <v>4</v>
      </c>
      <c r="I64" s="208">
        <v>3.02</v>
      </c>
      <c r="J64" s="107">
        <f t="shared" si="5"/>
        <v>114</v>
      </c>
      <c r="K64" s="278">
        <v>2.71</v>
      </c>
    </row>
    <row r="65" spans="1:11" s="5" customFormat="1" ht="17.100000000000001" customHeight="1">
      <c r="A65" s="9" t="s">
        <v>128</v>
      </c>
      <c r="B65" s="279">
        <v>83</v>
      </c>
      <c r="C65" s="280">
        <v>2.27</v>
      </c>
      <c r="D65" s="97">
        <v>1</v>
      </c>
      <c r="E65" s="281">
        <v>2.2599999999999998</v>
      </c>
      <c r="F65" s="124" t="s">
        <v>46</v>
      </c>
      <c r="G65" s="125" t="s">
        <v>46</v>
      </c>
      <c r="H65" s="97">
        <v>3</v>
      </c>
      <c r="I65" s="180">
        <v>3.17</v>
      </c>
      <c r="J65" s="107">
        <f t="shared" si="5"/>
        <v>87</v>
      </c>
      <c r="K65" s="147">
        <v>2.2999999999999998</v>
      </c>
    </row>
    <row r="66" spans="1:11" s="5" customFormat="1" ht="17.100000000000001" customHeight="1" thickBot="1">
      <c r="A66" s="12" t="s">
        <v>14</v>
      </c>
      <c r="B66" s="81">
        <f>SUM(B63:B65)</f>
        <v>186</v>
      </c>
      <c r="C66" s="244">
        <v>2.5</v>
      </c>
      <c r="D66" s="83">
        <f>SUM(D63:D65)</f>
        <v>8</v>
      </c>
      <c r="E66" s="128">
        <v>2.82</v>
      </c>
      <c r="F66" s="129">
        <f>SUM(F63:F65)</f>
        <v>76</v>
      </c>
      <c r="G66" s="282">
        <v>3.17</v>
      </c>
      <c r="H66" s="83">
        <f>SUM(H63:H65)</f>
        <v>10</v>
      </c>
      <c r="I66" s="128">
        <v>3.25</v>
      </c>
      <c r="J66" s="83">
        <f>SUM(J63:J65)</f>
        <v>280</v>
      </c>
      <c r="K66" s="166">
        <v>2.71</v>
      </c>
    </row>
    <row r="67" spans="1:11" s="5" customFormat="1" ht="17.100000000000001" customHeight="1">
      <c r="A67" s="6" t="s">
        <v>15</v>
      </c>
      <c r="B67" s="132"/>
      <c r="C67" s="137"/>
      <c r="D67" s="132"/>
      <c r="E67" s="137"/>
      <c r="F67" s="131"/>
      <c r="G67" s="130"/>
      <c r="H67" s="132"/>
      <c r="I67" s="181"/>
      <c r="J67" s="133"/>
      <c r="K67" s="182"/>
    </row>
    <row r="68" spans="1:11" s="5" customFormat="1" ht="17.100000000000001" customHeight="1">
      <c r="A68" s="11" t="s">
        <v>16</v>
      </c>
      <c r="B68" s="134" t="s">
        <v>46</v>
      </c>
      <c r="C68" s="135" t="s">
        <v>46</v>
      </c>
      <c r="D68" s="134" t="s">
        <v>46</v>
      </c>
      <c r="E68" s="135" t="s">
        <v>46</v>
      </c>
      <c r="F68" s="183">
        <v>71</v>
      </c>
      <c r="G68" s="184">
        <v>2.97</v>
      </c>
      <c r="H68" s="207">
        <v>1</v>
      </c>
      <c r="I68" s="208">
        <v>3.61</v>
      </c>
      <c r="J68" s="107">
        <f t="shared" ref="J68" si="6">SUM(B68,D68,F68,H68)</f>
        <v>72</v>
      </c>
      <c r="K68" s="185">
        <v>2.98</v>
      </c>
    </row>
    <row r="69" spans="1:11" s="5" customFormat="1" ht="17.100000000000001" customHeight="1" thickBot="1">
      <c r="A69" s="12" t="s">
        <v>17</v>
      </c>
      <c r="B69" s="136" t="s">
        <v>46</v>
      </c>
      <c r="C69" s="57" t="s">
        <v>46</v>
      </c>
      <c r="D69" s="136" t="s">
        <v>46</v>
      </c>
      <c r="E69" s="57" t="s">
        <v>46</v>
      </c>
      <c r="F69" s="56">
        <f>SUM(F68)</f>
        <v>71</v>
      </c>
      <c r="G69" s="186">
        <v>2.97</v>
      </c>
      <c r="H69" s="56">
        <f>SUM(H68)</f>
        <v>1</v>
      </c>
      <c r="I69" s="186">
        <v>3.61</v>
      </c>
      <c r="J69" s="56">
        <f>SUM(J68)</f>
        <v>72</v>
      </c>
      <c r="K69" s="146">
        <v>2.98</v>
      </c>
    </row>
    <row r="70" spans="1:11" s="5" customFormat="1" ht="17.100000000000001" customHeight="1">
      <c r="A70" s="6" t="s">
        <v>19</v>
      </c>
      <c r="B70" s="132"/>
      <c r="C70" s="137"/>
      <c r="D70" s="132"/>
      <c r="E70" s="137"/>
      <c r="F70" s="131"/>
      <c r="G70" s="130"/>
      <c r="H70" s="132"/>
      <c r="I70" s="181"/>
      <c r="J70" s="133"/>
      <c r="K70" s="182"/>
    </row>
    <row r="71" spans="1:11" s="5" customFormat="1" ht="20.25" customHeight="1">
      <c r="A71" s="11" t="s">
        <v>20</v>
      </c>
      <c r="B71" s="139" t="s">
        <v>46</v>
      </c>
      <c r="C71" s="138" t="s">
        <v>46</v>
      </c>
      <c r="D71" s="139" t="s">
        <v>46</v>
      </c>
      <c r="E71" s="138" t="s">
        <v>46</v>
      </c>
      <c r="F71" s="139" t="s">
        <v>46</v>
      </c>
      <c r="G71" s="138" t="s">
        <v>46</v>
      </c>
      <c r="H71" s="139" t="s">
        <v>46</v>
      </c>
      <c r="I71" s="138" t="s">
        <v>46</v>
      </c>
      <c r="J71" s="139" t="s">
        <v>46</v>
      </c>
      <c r="K71" s="187" t="s">
        <v>46</v>
      </c>
    </row>
    <row r="72" spans="1:11" s="5" customFormat="1" ht="20.25" customHeight="1">
      <c r="A72" s="17" t="s">
        <v>21</v>
      </c>
      <c r="B72" s="141" t="s">
        <v>46</v>
      </c>
      <c r="C72" s="140" t="s">
        <v>46</v>
      </c>
      <c r="D72" s="141" t="s">
        <v>46</v>
      </c>
      <c r="E72" s="140" t="s">
        <v>46</v>
      </c>
      <c r="F72" s="141" t="s">
        <v>46</v>
      </c>
      <c r="G72" s="140" t="s">
        <v>46</v>
      </c>
      <c r="H72" s="141" t="s">
        <v>46</v>
      </c>
      <c r="I72" s="140" t="s">
        <v>46</v>
      </c>
      <c r="J72" s="141" t="s">
        <v>46</v>
      </c>
      <c r="K72" s="188" t="s">
        <v>46</v>
      </c>
    </row>
    <row r="73" spans="1:11" s="5" customFormat="1" ht="20.25" customHeight="1" thickBot="1">
      <c r="A73" s="12" t="s">
        <v>18</v>
      </c>
      <c r="B73" s="142">
        <f>SUM(B14,B27,B32,B61,B66,B69,B72)</f>
        <v>2251</v>
      </c>
      <c r="C73" s="55">
        <v>2.48</v>
      </c>
      <c r="D73" s="142">
        <f>SUM(D14,D27,D32,D61,D66,D69,D72)</f>
        <v>308</v>
      </c>
      <c r="E73" s="58">
        <v>2.5</v>
      </c>
      <c r="F73" s="189">
        <f>SUM(F14,F27,F32,F61,F66,F69,F72)</f>
        <v>224</v>
      </c>
      <c r="G73" s="283">
        <v>2.93</v>
      </c>
      <c r="H73" s="142">
        <f>SUM(H14,H27,H32,H61,H66,H69,H72)</f>
        <v>194</v>
      </c>
      <c r="I73" s="55">
        <v>2.72</v>
      </c>
      <c r="J73" s="142">
        <f>SUM(J14,J27,J32,J61,J66,J69,J72)</f>
        <v>2977</v>
      </c>
      <c r="K73" s="156">
        <v>2.5299999999999998</v>
      </c>
    </row>
    <row r="74" spans="1:11" s="42" customFormat="1" ht="21.95" customHeight="1">
      <c r="A74" s="40" t="s">
        <v>45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s="42" customFormat="1" ht="21.95" customHeight="1">
      <c r="A75" s="40" t="s">
        <v>129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s="41" customFormat="1" ht="21.95" customHeight="1">
      <c r="A76" s="40" t="s">
        <v>37</v>
      </c>
    </row>
    <row r="77" spans="1:11" s="41" customFormat="1" ht="21.95" customHeight="1">
      <c r="A77" s="40" t="s">
        <v>38</v>
      </c>
    </row>
    <row r="78" spans="1:11" s="41" customFormat="1" ht="21.95" customHeight="1">
      <c r="A78" s="43" t="s">
        <v>39</v>
      </c>
    </row>
    <row r="79" spans="1:11" s="41" customFormat="1" ht="21.95" customHeight="1">
      <c r="A79" s="43" t="s">
        <v>130</v>
      </c>
    </row>
    <row r="80" spans="1:11" s="41" customFormat="1" ht="21.95" customHeight="1">
      <c r="A80" s="44" t="s">
        <v>40</v>
      </c>
    </row>
    <row r="81" spans="8:8" ht="21.95" customHeight="1">
      <c r="H81" s="1" t="s">
        <v>131</v>
      </c>
    </row>
  </sheetData>
  <mergeCells count="7"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70" orientation="portrait" r:id="rId1"/>
  <headerFooter>
    <oddFooter>&amp;L&amp;"TH SarabunPSK,Regular"&amp;8&amp;K00+000&amp;Z&amp;F&amp;R&amp;"TH SarabunPSK,Regular"&amp;16&amp;K00+000&amp;P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3"/>
  <sheetViews>
    <sheetView zoomScaleNormal="100" zoomScaleSheetLayoutView="100" workbookViewId="0"/>
  </sheetViews>
  <sheetFormatPr defaultRowHeight="15"/>
  <cols>
    <col min="1" max="1" width="40" style="1" customWidth="1"/>
    <col min="2" max="11" width="7.28515625" customWidth="1"/>
  </cols>
  <sheetData>
    <row r="1" spans="1:11" s="4" customFormat="1" ht="25.5" customHeight="1" thickBot="1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 thickBot="1">
      <c r="A2" s="375" t="s">
        <v>0</v>
      </c>
      <c r="B2" s="378" t="s">
        <v>133</v>
      </c>
      <c r="C2" s="379"/>
      <c r="D2" s="379"/>
      <c r="E2" s="379"/>
      <c r="F2" s="379"/>
      <c r="G2" s="379"/>
      <c r="H2" s="379"/>
      <c r="I2" s="379"/>
      <c r="J2" s="379"/>
      <c r="K2" s="380"/>
    </row>
    <row r="3" spans="1:11" ht="23.25" customHeight="1" thickBot="1">
      <c r="A3" s="376"/>
      <c r="B3" s="381" t="s">
        <v>41</v>
      </c>
      <c r="C3" s="382"/>
      <c r="D3" s="383" t="s">
        <v>23</v>
      </c>
      <c r="E3" s="384"/>
      <c r="F3" s="383" t="s">
        <v>36</v>
      </c>
      <c r="G3" s="384"/>
      <c r="H3" s="385" t="s">
        <v>42</v>
      </c>
      <c r="I3" s="385"/>
      <c r="J3" s="386" t="s">
        <v>22</v>
      </c>
      <c r="K3" s="387"/>
    </row>
    <row r="4" spans="1:11" ht="37.5" customHeight="1" thickBot="1">
      <c r="A4" s="377"/>
      <c r="B4" s="45" t="s">
        <v>24</v>
      </c>
      <c r="C4" s="14" t="s">
        <v>25</v>
      </c>
      <c r="D4" s="13" t="s">
        <v>24</v>
      </c>
      <c r="E4" s="14" t="s">
        <v>25</v>
      </c>
      <c r="F4" s="37" t="s">
        <v>24</v>
      </c>
      <c r="G4" s="36" t="s">
        <v>25</v>
      </c>
      <c r="H4" s="13" t="s">
        <v>24</v>
      </c>
      <c r="I4" s="15" t="s">
        <v>25</v>
      </c>
      <c r="J4" s="16" t="s">
        <v>24</v>
      </c>
      <c r="K4" s="46" t="s">
        <v>25</v>
      </c>
    </row>
    <row r="5" spans="1:11" s="5" customFormat="1" ht="17.100000000000001" customHeight="1">
      <c r="A5" s="19" t="s">
        <v>1</v>
      </c>
      <c r="B5" s="21"/>
      <c r="C5" s="22"/>
      <c r="D5" s="21"/>
      <c r="E5" s="22"/>
      <c r="F5" s="196"/>
      <c r="G5" s="38"/>
      <c r="H5" s="21"/>
      <c r="I5" s="23"/>
      <c r="J5" s="24"/>
      <c r="K5" s="151"/>
    </row>
    <row r="6" spans="1:11" s="5" customFormat="1" ht="17.100000000000001" customHeight="1">
      <c r="A6" s="7" t="s">
        <v>2</v>
      </c>
      <c r="B6" s="152">
        <v>60</v>
      </c>
      <c r="C6" s="153">
        <v>2.46</v>
      </c>
      <c r="D6" s="152">
        <v>11</v>
      </c>
      <c r="E6" s="197">
        <v>2.59</v>
      </c>
      <c r="F6" s="154" t="s">
        <v>46</v>
      </c>
      <c r="G6" s="127" t="s">
        <v>46</v>
      </c>
      <c r="H6" s="152">
        <v>5</v>
      </c>
      <c r="I6" s="248">
        <v>2.67</v>
      </c>
      <c r="J6" s="155">
        <f>SUM(B6,D6,F6,H6)</f>
        <v>76</v>
      </c>
      <c r="K6" s="211">
        <v>2.4900000000000002</v>
      </c>
    </row>
    <row r="7" spans="1:11" s="5" customFormat="1" ht="17.100000000000001" customHeight="1">
      <c r="A7" s="8" t="s">
        <v>28</v>
      </c>
      <c r="B7" s="50" t="s">
        <v>46</v>
      </c>
      <c r="C7" s="51" t="s">
        <v>46</v>
      </c>
      <c r="D7" s="50" t="s">
        <v>46</v>
      </c>
      <c r="E7" s="51" t="s">
        <v>46</v>
      </c>
      <c r="F7" s="50" t="s">
        <v>46</v>
      </c>
      <c r="G7" s="51" t="s">
        <v>46</v>
      </c>
      <c r="H7" s="50" t="s">
        <v>46</v>
      </c>
      <c r="I7" s="51" t="s">
        <v>46</v>
      </c>
      <c r="J7" s="50" t="s">
        <v>46</v>
      </c>
      <c r="K7" s="198" t="s">
        <v>46</v>
      </c>
    </row>
    <row r="8" spans="1:11" s="5" customFormat="1" ht="17.100000000000001" customHeight="1">
      <c r="A8" s="8" t="s">
        <v>29</v>
      </c>
      <c r="B8" s="50" t="s">
        <v>46</v>
      </c>
      <c r="C8" s="51" t="s">
        <v>46</v>
      </c>
      <c r="D8" s="50" t="s">
        <v>46</v>
      </c>
      <c r="E8" s="51" t="s">
        <v>46</v>
      </c>
      <c r="F8" s="50">
        <v>5</v>
      </c>
      <c r="G8" s="51">
        <v>3.29</v>
      </c>
      <c r="H8" s="50">
        <v>2</v>
      </c>
      <c r="I8" s="51">
        <v>3.62</v>
      </c>
      <c r="J8" s="191">
        <f t="shared" ref="J8:J13" si="0">SUM(B8,D8,F8,H8)</f>
        <v>7</v>
      </c>
      <c r="K8" s="199">
        <v>3.38</v>
      </c>
    </row>
    <row r="9" spans="1:11" s="5" customFormat="1" ht="17.100000000000001" customHeight="1">
      <c r="A9" s="9" t="s">
        <v>47</v>
      </c>
      <c r="B9" s="160" t="s">
        <v>46</v>
      </c>
      <c r="C9" s="161" t="s">
        <v>46</v>
      </c>
      <c r="D9" s="190" t="s">
        <v>46</v>
      </c>
      <c r="E9" s="161" t="s">
        <v>46</v>
      </c>
      <c r="F9" s="190" t="s">
        <v>46</v>
      </c>
      <c r="G9" s="161" t="s">
        <v>46</v>
      </c>
      <c r="H9" s="190" t="s">
        <v>46</v>
      </c>
      <c r="I9" s="161" t="s">
        <v>46</v>
      </c>
      <c r="J9" s="190" t="s">
        <v>46</v>
      </c>
      <c r="K9" s="200" t="s">
        <v>46</v>
      </c>
    </row>
    <row r="10" spans="1:11" s="5" customFormat="1" ht="17.100000000000001" customHeight="1">
      <c r="A10" s="9" t="s">
        <v>48</v>
      </c>
      <c r="B10" s="160" t="s">
        <v>46</v>
      </c>
      <c r="C10" s="161" t="s">
        <v>46</v>
      </c>
      <c r="D10" s="190" t="s">
        <v>46</v>
      </c>
      <c r="E10" s="161" t="s">
        <v>46</v>
      </c>
      <c r="F10" s="250">
        <v>11</v>
      </c>
      <c r="G10" s="251">
        <v>3.57</v>
      </c>
      <c r="H10" s="201">
        <v>3</v>
      </c>
      <c r="I10" s="202">
        <v>3.61</v>
      </c>
      <c r="J10" s="191">
        <f t="shared" si="0"/>
        <v>14</v>
      </c>
      <c r="K10" s="203">
        <v>3.58</v>
      </c>
    </row>
    <row r="11" spans="1:11" s="5" customFormat="1" ht="17.100000000000001" customHeight="1">
      <c r="A11" s="9" t="s">
        <v>49</v>
      </c>
      <c r="B11" s="160" t="s">
        <v>46</v>
      </c>
      <c r="C11" s="161" t="s">
        <v>46</v>
      </c>
      <c r="D11" s="190" t="s">
        <v>46</v>
      </c>
      <c r="E11" s="161" t="s">
        <v>46</v>
      </c>
      <c r="F11" s="252">
        <v>9</v>
      </c>
      <c r="G11" s="253">
        <v>3.32</v>
      </c>
      <c r="H11" s="201">
        <v>3</v>
      </c>
      <c r="I11" s="204">
        <v>3.73</v>
      </c>
      <c r="J11" s="191">
        <f t="shared" si="0"/>
        <v>12</v>
      </c>
      <c r="K11" s="205">
        <v>3.43</v>
      </c>
    </row>
    <row r="12" spans="1:11" s="5" customFormat="1" ht="17.100000000000001" customHeight="1">
      <c r="A12" s="192" t="s">
        <v>50</v>
      </c>
      <c r="B12" s="50" t="s">
        <v>46</v>
      </c>
      <c r="C12" s="51" t="s">
        <v>46</v>
      </c>
      <c r="D12" s="50" t="s">
        <v>46</v>
      </c>
      <c r="E12" s="51" t="s">
        <v>46</v>
      </c>
      <c r="F12" s="190" t="s">
        <v>46</v>
      </c>
      <c r="G12" s="161" t="s">
        <v>46</v>
      </c>
      <c r="H12" s="190" t="s">
        <v>46</v>
      </c>
      <c r="I12" s="161" t="s">
        <v>46</v>
      </c>
      <c r="J12" s="190" t="s">
        <v>46</v>
      </c>
      <c r="K12" s="200" t="s">
        <v>46</v>
      </c>
    </row>
    <row r="13" spans="1:11" s="5" customFormat="1" ht="17.100000000000001" customHeight="1">
      <c r="A13" s="7" t="s">
        <v>51</v>
      </c>
      <c r="B13" s="48" t="s">
        <v>46</v>
      </c>
      <c r="C13" s="49" t="s">
        <v>46</v>
      </c>
      <c r="D13" s="48" t="s">
        <v>46</v>
      </c>
      <c r="E13" s="49" t="s">
        <v>46</v>
      </c>
      <c r="F13" s="254">
        <v>14</v>
      </c>
      <c r="G13" s="255">
        <v>3.43</v>
      </c>
      <c r="H13" s="132">
        <v>3</v>
      </c>
      <c r="I13" s="180">
        <v>3.75</v>
      </c>
      <c r="J13" s="256">
        <f t="shared" si="0"/>
        <v>17</v>
      </c>
      <c r="K13" s="257">
        <v>3.49</v>
      </c>
    </row>
    <row r="14" spans="1:11" s="5" customFormat="1" ht="17.100000000000001" customHeight="1" thickBot="1">
      <c r="A14" s="12" t="s">
        <v>3</v>
      </c>
      <c r="B14" s="54">
        <f>SUM(B6:B13)</f>
        <v>60</v>
      </c>
      <c r="C14" s="55">
        <v>2.46</v>
      </c>
      <c r="D14" s="54">
        <f>SUM(D6:D13)</f>
        <v>11</v>
      </c>
      <c r="E14" s="58">
        <v>2.59</v>
      </c>
      <c r="F14" s="143">
        <f>SUM(F6:F13)</f>
        <v>39</v>
      </c>
      <c r="G14" s="206">
        <v>3.43</v>
      </c>
      <c r="H14" s="54">
        <f>SUM(H6:H13)</f>
        <v>16</v>
      </c>
      <c r="I14" s="55">
        <v>3.37</v>
      </c>
      <c r="J14" s="54">
        <f>SUM(J6:J13)</f>
        <v>126</v>
      </c>
      <c r="K14" s="144">
        <v>2.89</v>
      </c>
    </row>
    <row r="15" spans="1:11" s="5" customFormat="1" ht="17.100000000000001" customHeight="1">
      <c r="A15" s="19" t="s">
        <v>4</v>
      </c>
      <c r="B15" s="59"/>
      <c r="C15" s="60"/>
      <c r="D15" s="59"/>
      <c r="E15" s="60"/>
      <c r="F15" s="61"/>
      <c r="G15" s="62"/>
      <c r="H15" s="59"/>
      <c r="I15" s="157"/>
      <c r="J15" s="86"/>
      <c r="K15" s="158"/>
    </row>
    <row r="16" spans="1:11" s="5" customFormat="1" ht="17.100000000000001" customHeight="1">
      <c r="A16" s="30" t="s">
        <v>30</v>
      </c>
      <c r="B16" s="258">
        <v>17</v>
      </c>
      <c r="C16" s="63">
        <v>1.88</v>
      </c>
      <c r="D16" s="77">
        <v>4</v>
      </c>
      <c r="E16" s="88">
        <v>1.99</v>
      </c>
      <c r="F16" s="50" t="s">
        <v>46</v>
      </c>
      <c r="G16" s="63" t="s">
        <v>46</v>
      </c>
      <c r="H16" s="77">
        <v>4</v>
      </c>
      <c r="I16" s="259">
        <v>1.78</v>
      </c>
      <c r="J16" s="89">
        <f t="shared" ref="J16:J25" si="1">SUM(B16,D16,F16,H16)</f>
        <v>25</v>
      </c>
      <c r="K16" s="159">
        <v>1.88</v>
      </c>
    </row>
    <row r="17" spans="1:11" s="5" customFormat="1" ht="17.100000000000001" customHeight="1">
      <c r="A17" s="26" t="s">
        <v>31</v>
      </c>
      <c r="B17" s="74">
        <v>44</v>
      </c>
      <c r="C17" s="260">
        <v>2.46</v>
      </c>
      <c r="D17" s="65">
        <v>4</v>
      </c>
      <c r="E17" s="66">
        <v>2.2799999999999998</v>
      </c>
      <c r="F17" s="50" t="s">
        <v>46</v>
      </c>
      <c r="G17" s="51" t="s">
        <v>46</v>
      </c>
      <c r="H17" s="65">
        <v>3</v>
      </c>
      <c r="I17" s="260">
        <v>1.98</v>
      </c>
      <c r="J17" s="261">
        <f t="shared" si="1"/>
        <v>51</v>
      </c>
      <c r="K17" s="162">
        <v>2.42</v>
      </c>
    </row>
    <row r="18" spans="1:11" s="5" customFormat="1" ht="17.100000000000001" customHeight="1">
      <c r="A18" s="26" t="s">
        <v>32</v>
      </c>
      <c r="B18" s="74">
        <v>48</v>
      </c>
      <c r="C18" s="66">
        <v>2.5</v>
      </c>
      <c r="D18" s="65">
        <v>15</v>
      </c>
      <c r="E18" s="66">
        <v>2.2999999999999998</v>
      </c>
      <c r="F18" s="50" t="s">
        <v>46</v>
      </c>
      <c r="G18" s="51" t="s">
        <v>46</v>
      </c>
      <c r="H18" s="65">
        <v>3</v>
      </c>
      <c r="I18" s="66">
        <v>1.94</v>
      </c>
      <c r="J18" s="261">
        <f t="shared" si="1"/>
        <v>66</v>
      </c>
      <c r="K18" s="162">
        <v>2.4300000000000002</v>
      </c>
    </row>
    <row r="19" spans="1:11" s="5" customFormat="1" ht="17.100000000000001" customHeight="1">
      <c r="A19" s="26" t="s">
        <v>33</v>
      </c>
      <c r="B19" s="74">
        <v>16</v>
      </c>
      <c r="C19" s="66">
        <v>2.25</v>
      </c>
      <c r="D19" s="65">
        <v>6</v>
      </c>
      <c r="E19" s="66">
        <v>2.6</v>
      </c>
      <c r="F19" s="50" t="s">
        <v>46</v>
      </c>
      <c r="G19" s="51" t="s">
        <v>46</v>
      </c>
      <c r="H19" s="65">
        <v>4</v>
      </c>
      <c r="I19" s="66">
        <v>2.1800000000000002</v>
      </c>
      <c r="J19" s="261">
        <f t="shared" si="1"/>
        <v>26</v>
      </c>
      <c r="K19" s="162">
        <v>2.3199999999999998</v>
      </c>
    </row>
    <row r="20" spans="1:11" s="5" customFormat="1" ht="17.100000000000001" customHeight="1">
      <c r="A20" s="26" t="s">
        <v>34</v>
      </c>
      <c r="B20" s="74">
        <v>21</v>
      </c>
      <c r="C20" s="260">
        <v>2.37</v>
      </c>
      <c r="D20" s="65">
        <v>12</v>
      </c>
      <c r="E20" s="66">
        <v>2.6</v>
      </c>
      <c r="F20" s="50" t="s">
        <v>46</v>
      </c>
      <c r="G20" s="51" t="s">
        <v>46</v>
      </c>
      <c r="H20" s="65">
        <v>2</v>
      </c>
      <c r="I20" s="260">
        <v>3.77</v>
      </c>
      <c r="J20" s="262">
        <f t="shared" si="1"/>
        <v>35</v>
      </c>
      <c r="K20" s="75">
        <v>2.5299999999999998</v>
      </c>
    </row>
    <row r="21" spans="1:11" s="5" customFormat="1" ht="17.100000000000001" customHeight="1">
      <c r="A21" s="25" t="s">
        <v>35</v>
      </c>
      <c r="B21" s="50" t="s">
        <v>46</v>
      </c>
      <c r="C21" s="51" t="s">
        <v>46</v>
      </c>
      <c r="D21" s="50" t="s">
        <v>46</v>
      </c>
      <c r="E21" s="51" t="s">
        <v>46</v>
      </c>
      <c r="F21" s="50" t="s">
        <v>46</v>
      </c>
      <c r="G21" s="51" t="s">
        <v>46</v>
      </c>
      <c r="H21" s="50" t="s">
        <v>46</v>
      </c>
      <c r="I21" s="51" t="s">
        <v>46</v>
      </c>
      <c r="J21" s="52" t="s">
        <v>46</v>
      </c>
      <c r="K21" s="53" t="s">
        <v>46</v>
      </c>
    </row>
    <row r="22" spans="1:11" s="5" customFormat="1" ht="17.100000000000001" customHeight="1">
      <c r="A22" s="20" t="s">
        <v>26</v>
      </c>
      <c r="B22" s="69">
        <f>SUM(B16:B21)</f>
        <v>146</v>
      </c>
      <c r="C22" s="163">
        <v>2.37</v>
      </c>
      <c r="D22" s="70">
        <f>SUM(D16:D21)</f>
        <v>41</v>
      </c>
      <c r="E22" s="239">
        <v>2.4</v>
      </c>
      <c r="F22" s="71" t="s">
        <v>46</v>
      </c>
      <c r="G22" s="72" t="s">
        <v>46</v>
      </c>
      <c r="H22" s="70">
        <f>SUM(H16:H21)</f>
        <v>16</v>
      </c>
      <c r="I22" s="163">
        <v>2.19</v>
      </c>
      <c r="J22" s="164">
        <f>SUM(J16:J21)</f>
        <v>203</v>
      </c>
      <c r="K22" s="73">
        <v>2.36</v>
      </c>
    </row>
    <row r="23" spans="1:11" s="5" customFormat="1" ht="17.100000000000001" customHeight="1">
      <c r="A23" s="25" t="s">
        <v>96</v>
      </c>
      <c r="B23" s="74">
        <v>29</v>
      </c>
      <c r="C23" s="260">
        <v>2.4300000000000002</v>
      </c>
      <c r="D23" s="65">
        <v>4</v>
      </c>
      <c r="E23" s="260">
        <v>2.54</v>
      </c>
      <c r="F23" s="50" t="s">
        <v>46</v>
      </c>
      <c r="G23" s="51" t="s">
        <v>46</v>
      </c>
      <c r="H23" s="50">
        <v>2</v>
      </c>
      <c r="I23" s="212">
        <v>2.7</v>
      </c>
      <c r="J23" s="92">
        <f t="shared" si="1"/>
        <v>35</v>
      </c>
      <c r="K23" s="75">
        <v>2.4500000000000002</v>
      </c>
    </row>
    <row r="24" spans="1:11" s="5" customFormat="1" ht="17.100000000000001" customHeight="1">
      <c r="A24" s="25" t="s">
        <v>97</v>
      </c>
      <c r="B24" s="74">
        <v>67</v>
      </c>
      <c r="C24" s="260">
        <v>2.66</v>
      </c>
      <c r="D24" s="65">
        <v>19</v>
      </c>
      <c r="E24" s="260">
        <v>2.64</v>
      </c>
      <c r="F24" s="50" t="s">
        <v>46</v>
      </c>
      <c r="G24" s="51" t="s">
        <v>46</v>
      </c>
      <c r="H24" s="65">
        <v>1</v>
      </c>
      <c r="I24" s="66">
        <v>1.98</v>
      </c>
      <c r="J24" s="92">
        <f t="shared" si="1"/>
        <v>87</v>
      </c>
      <c r="K24" s="75">
        <v>2.65</v>
      </c>
    </row>
    <row r="25" spans="1:11" s="5" customFormat="1" ht="17.100000000000001" customHeight="1">
      <c r="A25" s="25" t="s">
        <v>134</v>
      </c>
      <c r="B25" s="74">
        <v>14</v>
      </c>
      <c r="C25" s="260">
        <v>2.63</v>
      </c>
      <c r="D25" s="65">
        <v>7</v>
      </c>
      <c r="E25" s="260">
        <v>2.62</v>
      </c>
      <c r="F25" s="50" t="s">
        <v>46</v>
      </c>
      <c r="G25" s="51" t="s">
        <v>46</v>
      </c>
      <c r="H25" s="65">
        <v>2</v>
      </c>
      <c r="I25" s="260">
        <v>3.66</v>
      </c>
      <c r="J25" s="92">
        <f t="shared" si="1"/>
        <v>23</v>
      </c>
      <c r="K25" s="75">
        <v>2.72</v>
      </c>
    </row>
    <row r="26" spans="1:11" s="5" customFormat="1" ht="17.100000000000001" customHeight="1">
      <c r="A26" s="76" t="s">
        <v>135</v>
      </c>
      <c r="B26" s="50" t="s">
        <v>46</v>
      </c>
      <c r="C26" s="51" t="s">
        <v>46</v>
      </c>
      <c r="D26" s="50" t="s">
        <v>46</v>
      </c>
      <c r="E26" s="51" t="s">
        <v>46</v>
      </c>
      <c r="F26" s="50" t="s">
        <v>46</v>
      </c>
      <c r="G26" s="51" t="s">
        <v>46</v>
      </c>
      <c r="H26" s="50" t="s">
        <v>46</v>
      </c>
      <c r="I26" s="51" t="s">
        <v>46</v>
      </c>
      <c r="J26" s="52" t="s">
        <v>46</v>
      </c>
      <c r="K26" s="53" t="s">
        <v>46</v>
      </c>
    </row>
    <row r="27" spans="1:11" s="5" customFormat="1" ht="17.100000000000001" customHeight="1">
      <c r="A27" s="27" t="s">
        <v>27</v>
      </c>
      <c r="B27" s="79">
        <f>SUM(B23:B26)</f>
        <v>110</v>
      </c>
      <c r="C27" s="284">
        <v>2.6</v>
      </c>
      <c r="D27" s="80">
        <f>SUM(D23:D26)</f>
        <v>30</v>
      </c>
      <c r="E27" s="165">
        <v>2.62</v>
      </c>
      <c r="F27" s="71" t="s">
        <v>46</v>
      </c>
      <c r="G27" s="72" t="s">
        <v>46</v>
      </c>
      <c r="H27" s="80">
        <f>SUM(H23:H26)</f>
        <v>5</v>
      </c>
      <c r="I27" s="264">
        <v>2.94</v>
      </c>
      <c r="J27" s="80">
        <f>SUM(J23:J26)</f>
        <v>145</v>
      </c>
      <c r="K27" s="265">
        <v>2.61</v>
      </c>
    </row>
    <row r="28" spans="1:11" s="5" customFormat="1" ht="17.100000000000001" customHeight="1" thickBot="1">
      <c r="A28" s="28" t="s">
        <v>5</v>
      </c>
      <c r="B28" s="81">
        <f>SUM(B27,B22)</f>
        <v>256</v>
      </c>
      <c r="C28" s="84">
        <v>2.4700000000000002</v>
      </c>
      <c r="D28" s="83">
        <f>SUM(D27,D22)</f>
        <v>71</v>
      </c>
      <c r="E28" s="82">
        <v>2.4900000000000002</v>
      </c>
      <c r="F28" s="56" t="s">
        <v>46</v>
      </c>
      <c r="G28" s="57" t="s">
        <v>46</v>
      </c>
      <c r="H28" s="83">
        <f>SUM(H27,H22)</f>
        <v>21</v>
      </c>
      <c r="I28" s="82">
        <v>2.37</v>
      </c>
      <c r="J28" s="83">
        <f>SUM(J27,J22)</f>
        <v>348</v>
      </c>
      <c r="K28" s="166">
        <v>2.4700000000000002</v>
      </c>
    </row>
    <row r="29" spans="1:11" s="5" customFormat="1" ht="17.100000000000001" customHeight="1">
      <c r="A29" s="19" t="s">
        <v>6</v>
      </c>
      <c r="B29" s="85"/>
      <c r="C29" s="60"/>
      <c r="D29" s="59"/>
      <c r="E29" s="60"/>
      <c r="F29" s="61"/>
      <c r="G29" s="62"/>
      <c r="H29" s="59"/>
      <c r="I29" s="157"/>
      <c r="J29" s="86"/>
      <c r="K29" s="158"/>
    </row>
    <row r="30" spans="1:11" s="5" customFormat="1" ht="17.100000000000001" customHeight="1">
      <c r="A30" s="7" t="s">
        <v>7</v>
      </c>
      <c r="B30" s="87">
        <v>70</v>
      </c>
      <c r="C30" s="88">
        <v>2.39</v>
      </c>
      <c r="D30" s="77">
        <v>21</v>
      </c>
      <c r="E30" s="78">
        <v>2.2799999999999998</v>
      </c>
      <c r="F30" s="50" t="s">
        <v>46</v>
      </c>
      <c r="G30" s="51" t="s">
        <v>46</v>
      </c>
      <c r="H30" s="167">
        <v>3</v>
      </c>
      <c r="I30" s="168">
        <v>2.29</v>
      </c>
      <c r="J30" s="89">
        <f t="shared" ref="J30:J32" si="2">SUM(B30,D30,F30,H30)</f>
        <v>94</v>
      </c>
      <c r="K30" s="159">
        <v>2.36</v>
      </c>
    </row>
    <row r="31" spans="1:11" s="5" customFormat="1" ht="17.100000000000001" customHeight="1">
      <c r="A31" s="9" t="s">
        <v>8</v>
      </c>
      <c r="B31" s="74">
        <v>53</v>
      </c>
      <c r="C31" s="66">
        <v>2.35</v>
      </c>
      <c r="D31" s="65">
        <v>22</v>
      </c>
      <c r="E31" s="66">
        <v>2.19</v>
      </c>
      <c r="F31" s="50" t="s">
        <v>46</v>
      </c>
      <c r="G31" s="51" t="s">
        <v>46</v>
      </c>
      <c r="H31" s="90">
        <v>6</v>
      </c>
      <c r="I31" s="91">
        <v>2.41</v>
      </c>
      <c r="J31" s="92">
        <f t="shared" si="2"/>
        <v>81</v>
      </c>
      <c r="K31" s="75">
        <v>2.31</v>
      </c>
    </row>
    <row r="32" spans="1:11" s="5" customFormat="1" ht="17.100000000000001" customHeight="1">
      <c r="A32" s="7" t="s">
        <v>9</v>
      </c>
      <c r="B32" s="94">
        <v>69</v>
      </c>
      <c r="C32" s="169">
        <v>2.2000000000000002</v>
      </c>
      <c r="D32" s="96">
        <v>11</v>
      </c>
      <c r="E32" s="169">
        <v>2.2200000000000002</v>
      </c>
      <c r="F32" s="170"/>
      <c r="G32" s="171"/>
      <c r="H32" s="97">
        <v>4</v>
      </c>
      <c r="I32" s="98">
        <v>3.09</v>
      </c>
      <c r="J32" s="99">
        <f t="shared" si="2"/>
        <v>84</v>
      </c>
      <c r="K32" s="266">
        <v>2.2400000000000002</v>
      </c>
    </row>
    <row r="33" spans="1:11" s="5" customFormat="1" ht="17.100000000000001" customHeight="1" thickBot="1">
      <c r="A33" s="29" t="s">
        <v>10</v>
      </c>
      <c r="B33" s="100">
        <f>SUM(B30:B32)</f>
        <v>192</v>
      </c>
      <c r="C33" s="101">
        <v>2.31</v>
      </c>
      <c r="D33" s="102">
        <f>SUM(D30:D32)</f>
        <v>54</v>
      </c>
      <c r="E33" s="101">
        <v>2.23</v>
      </c>
      <c r="F33" s="56" t="s">
        <v>46</v>
      </c>
      <c r="G33" s="103" t="s">
        <v>46</v>
      </c>
      <c r="H33" s="102">
        <f>SUM(H30:H32)</f>
        <v>13</v>
      </c>
      <c r="I33" s="104">
        <v>2.59</v>
      </c>
      <c r="J33" s="102">
        <f>SUM(J30:J32)</f>
        <v>259</v>
      </c>
      <c r="K33" s="267">
        <v>2.31</v>
      </c>
    </row>
    <row r="34" spans="1:11" s="5" customFormat="1" ht="17.100000000000001" customHeight="1">
      <c r="A34" s="19" t="s">
        <v>11</v>
      </c>
      <c r="B34" s="85"/>
      <c r="C34" s="60"/>
      <c r="D34" s="59"/>
      <c r="E34" s="60"/>
      <c r="F34" s="61"/>
      <c r="G34" s="62"/>
      <c r="H34" s="59"/>
      <c r="I34" s="157"/>
      <c r="J34" s="86"/>
      <c r="K34" s="158"/>
    </row>
    <row r="35" spans="1:11" s="5" customFormat="1" ht="17.100000000000001" customHeight="1">
      <c r="A35" s="39" t="s">
        <v>99</v>
      </c>
      <c r="B35" s="214">
        <v>111</v>
      </c>
      <c r="C35" s="172">
        <v>2.1</v>
      </c>
      <c r="D35" s="105">
        <v>6</v>
      </c>
      <c r="E35" s="172">
        <v>2.1800000000000002</v>
      </c>
      <c r="F35" s="108" t="s">
        <v>46</v>
      </c>
      <c r="G35" s="173" t="s">
        <v>46</v>
      </c>
      <c r="H35" s="105">
        <v>2</v>
      </c>
      <c r="I35" s="269">
        <v>1.95</v>
      </c>
      <c r="J35" s="107">
        <f t="shared" ref="J35:J58" si="3">SUM(B35,D35,F35,H35)</f>
        <v>119</v>
      </c>
      <c r="K35" s="270">
        <v>2.1</v>
      </c>
    </row>
    <row r="36" spans="1:11" s="5" customFormat="1" ht="17.100000000000001" customHeight="1">
      <c r="A36" s="31" t="s">
        <v>100</v>
      </c>
      <c r="B36" s="108" t="s">
        <v>46</v>
      </c>
      <c r="C36" s="173" t="s">
        <v>46</v>
      </c>
      <c r="D36" s="108" t="s">
        <v>46</v>
      </c>
      <c r="E36" s="173" t="s">
        <v>46</v>
      </c>
      <c r="F36" s="108" t="s">
        <v>46</v>
      </c>
      <c r="G36" s="173" t="s">
        <v>46</v>
      </c>
      <c r="H36" s="124" t="s">
        <v>46</v>
      </c>
      <c r="I36" s="125" t="s">
        <v>46</v>
      </c>
      <c r="J36" s="108" t="s">
        <v>46</v>
      </c>
      <c r="K36" s="109" t="s">
        <v>46</v>
      </c>
    </row>
    <row r="37" spans="1:11" s="5" customFormat="1" ht="17.100000000000001" customHeight="1">
      <c r="A37" s="32" t="s">
        <v>101</v>
      </c>
      <c r="B37" s="110">
        <v>70</v>
      </c>
      <c r="C37" s="113">
        <v>2.09</v>
      </c>
      <c r="D37" s="108">
        <v>4</v>
      </c>
      <c r="E37" s="173">
        <v>2.0299999999999998</v>
      </c>
      <c r="F37" s="108" t="s">
        <v>46</v>
      </c>
      <c r="G37" s="173" t="s">
        <v>46</v>
      </c>
      <c r="H37" s="112">
        <v>3</v>
      </c>
      <c r="I37" s="271">
        <v>1.95</v>
      </c>
      <c r="J37" s="107">
        <f>SUM(B37,D37,F37,H37)</f>
        <v>77</v>
      </c>
      <c r="K37" s="149">
        <v>2.08</v>
      </c>
    </row>
    <row r="38" spans="1:11" s="5" customFormat="1" ht="17.100000000000001" customHeight="1">
      <c r="A38" s="32" t="s">
        <v>102</v>
      </c>
      <c r="B38" s="122" t="s">
        <v>46</v>
      </c>
      <c r="C38" s="125" t="s">
        <v>46</v>
      </c>
      <c r="D38" s="124" t="s">
        <v>46</v>
      </c>
      <c r="E38" s="125" t="s">
        <v>46</v>
      </c>
      <c r="F38" s="108" t="s">
        <v>46</v>
      </c>
      <c r="G38" s="173" t="s">
        <v>46</v>
      </c>
      <c r="H38" s="124" t="s">
        <v>46</v>
      </c>
      <c r="I38" s="125" t="s">
        <v>46</v>
      </c>
      <c r="J38" s="108" t="s">
        <v>46</v>
      </c>
      <c r="K38" s="109" t="s">
        <v>46</v>
      </c>
    </row>
    <row r="39" spans="1:11" s="5" customFormat="1" ht="17.100000000000001" customHeight="1">
      <c r="A39" s="32" t="s">
        <v>103</v>
      </c>
      <c r="B39" s="110">
        <v>99</v>
      </c>
      <c r="C39" s="113">
        <v>2.5</v>
      </c>
      <c r="D39" s="112">
        <v>12</v>
      </c>
      <c r="E39" s="113">
        <v>2.39</v>
      </c>
      <c r="F39" s="108" t="s">
        <v>46</v>
      </c>
      <c r="G39" s="173" t="s">
        <v>46</v>
      </c>
      <c r="H39" s="112">
        <v>7</v>
      </c>
      <c r="I39" s="271">
        <v>3.11</v>
      </c>
      <c r="J39" s="107">
        <f t="shared" si="3"/>
        <v>118</v>
      </c>
      <c r="K39" s="175">
        <v>2.52</v>
      </c>
    </row>
    <row r="40" spans="1:11" s="5" customFormat="1" ht="17.100000000000001" customHeight="1">
      <c r="A40" s="32" t="s">
        <v>104</v>
      </c>
      <c r="B40" s="110">
        <v>113</v>
      </c>
      <c r="C40" s="113">
        <v>2.36</v>
      </c>
      <c r="D40" s="112">
        <v>14</v>
      </c>
      <c r="E40" s="113">
        <v>2.48</v>
      </c>
      <c r="F40" s="108" t="s">
        <v>46</v>
      </c>
      <c r="G40" s="173" t="s">
        <v>46</v>
      </c>
      <c r="H40" s="112">
        <v>10</v>
      </c>
      <c r="I40" s="271">
        <v>2.5299999999999998</v>
      </c>
      <c r="J40" s="107">
        <f t="shared" si="3"/>
        <v>137</v>
      </c>
      <c r="K40" s="175">
        <v>2.39</v>
      </c>
    </row>
    <row r="41" spans="1:11" s="5" customFormat="1" ht="17.100000000000001" customHeight="1">
      <c r="A41" s="32" t="s">
        <v>105</v>
      </c>
      <c r="B41" s="193">
        <v>54</v>
      </c>
      <c r="C41" s="113">
        <v>2.58</v>
      </c>
      <c r="D41" s="112">
        <v>9</v>
      </c>
      <c r="E41" s="113">
        <v>2.75</v>
      </c>
      <c r="F41" s="108" t="s">
        <v>46</v>
      </c>
      <c r="G41" s="173" t="s">
        <v>46</v>
      </c>
      <c r="H41" s="112">
        <v>11</v>
      </c>
      <c r="I41" s="114">
        <v>2.99</v>
      </c>
      <c r="J41" s="107">
        <f t="shared" si="3"/>
        <v>74</v>
      </c>
      <c r="K41" s="149">
        <v>2.66</v>
      </c>
    </row>
    <row r="42" spans="1:11" s="5" customFormat="1" ht="17.100000000000001" customHeight="1">
      <c r="A42" s="32" t="s">
        <v>106</v>
      </c>
      <c r="B42" s="110">
        <v>130</v>
      </c>
      <c r="C42" s="113">
        <v>2.66</v>
      </c>
      <c r="D42" s="112">
        <v>18</v>
      </c>
      <c r="E42" s="113">
        <v>2.64</v>
      </c>
      <c r="F42" s="108" t="s">
        <v>46</v>
      </c>
      <c r="G42" s="173" t="s">
        <v>46</v>
      </c>
      <c r="H42" s="112">
        <v>13</v>
      </c>
      <c r="I42" s="271">
        <v>2.77</v>
      </c>
      <c r="J42" s="107">
        <f t="shared" si="3"/>
        <v>161</v>
      </c>
      <c r="K42" s="210">
        <v>2.67</v>
      </c>
    </row>
    <row r="43" spans="1:11" s="5" customFormat="1" ht="17.100000000000001" customHeight="1">
      <c r="A43" s="32" t="s">
        <v>107</v>
      </c>
      <c r="B43" s="110">
        <v>77</v>
      </c>
      <c r="C43" s="113">
        <v>2.0499999999999998</v>
      </c>
      <c r="D43" s="112">
        <v>4</v>
      </c>
      <c r="E43" s="113">
        <v>2.17</v>
      </c>
      <c r="F43" s="108" t="s">
        <v>46</v>
      </c>
      <c r="G43" s="173" t="s">
        <v>46</v>
      </c>
      <c r="H43" s="112">
        <v>5</v>
      </c>
      <c r="I43" s="114">
        <v>2.06</v>
      </c>
      <c r="J43" s="107">
        <f t="shared" si="3"/>
        <v>86</v>
      </c>
      <c r="K43" s="210">
        <v>2.06</v>
      </c>
    </row>
    <row r="44" spans="1:11" s="5" customFormat="1" ht="17.100000000000001" customHeight="1">
      <c r="A44" s="32" t="s">
        <v>108</v>
      </c>
      <c r="B44" s="110">
        <v>102</v>
      </c>
      <c r="C44" s="113">
        <v>2.5499999999999998</v>
      </c>
      <c r="D44" s="112">
        <v>14</v>
      </c>
      <c r="E44" s="113">
        <v>2.5099999999999998</v>
      </c>
      <c r="F44" s="108" t="s">
        <v>46</v>
      </c>
      <c r="G44" s="173" t="s">
        <v>46</v>
      </c>
      <c r="H44" s="112">
        <v>7</v>
      </c>
      <c r="I44" s="114">
        <v>2.4300000000000002</v>
      </c>
      <c r="J44" s="107">
        <f t="shared" si="3"/>
        <v>123</v>
      </c>
      <c r="K44" s="195">
        <v>2.54</v>
      </c>
    </row>
    <row r="45" spans="1:11" s="5" customFormat="1" ht="17.100000000000001" customHeight="1">
      <c r="A45" s="32" t="s">
        <v>109</v>
      </c>
      <c r="B45" s="110">
        <v>48</v>
      </c>
      <c r="C45" s="113">
        <v>2.04</v>
      </c>
      <c r="D45" s="108" t="s">
        <v>46</v>
      </c>
      <c r="E45" s="173" t="s">
        <v>46</v>
      </c>
      <c r="F45" s="108" t="s">
        <v>46</v>
      </c>
      <c r="G45" s="173" t="s">
        <v>46</v>
      </c>
      <c r="H45" s="112">
        <v>4</v>
      </c>
      <c r="I45" s="114">
        <v>2.46</v>
      </c>
      <c r="J45" s="107">
        <f t="shared" si="3"/>
        <v>52</v>
      </c>
      <c r="K45" s="195">
        <v>2.08</v>
      </c>
    </row>
    <row r="46" spans="1:11" s="5" customFormat="1" ht="17.100000000000001" customHeight="1">
      <c r="A46" s="32" t="s">
        <v>110</v>
      </c>
      <c r="B46" s="110">
        <v>117</v>
      </c>
      <c r="C46" s="113">
        <v>2.76</v>
      </c>
      <c r="D46" s="112">
        <v>19</v>
      </c>
      <c r="E46" s="113">
        <v>2.95</v>
      </c>
      <c r="F46" s="108" t="s">
        <v>46</v>
      </c>
      <c r="G46" s="173" t="s">
        <v>46</v>
      </c>
      <c r="H46" s="112">
        <v>8</v>
      </c>
      <c r="I46" s="114">
        <v>3.33</v>
      </c>
      <c r="J46" s="107">
        <f t="shared" si="3"/>
        <v>144</v>
      </c>
      <c r="K46" s="195">
        <v>2.81</v>
      </c>
    </row>
    <row r="47" spans="1:11" s="5" customFormat="1" ht="17.100000000000001" customHeight="1">
      <c r="A47" s="32" t="s">
        <v>111</v>
      </c>
      <c r="B47" s="110">
        <v>127</v>
      </c>
      <c r="C47" s="113">
        <v>2.64</v>
      </c>
      <c r="D47" s="112">
        <v>23</v>
      </c>
      <c r="E47" s="113">
        <v>2.84</v>
      </c>
      <c r="F47" s="108" t="s">
        <v>46</v>
      </c>
      <c r="G47" s="173" t="s">
        <v>46</v>
      </c>
      <c r="H47" s="112">
        <v>9</v>
      </c>
      <c r="I47" s="114">
        <v>2.67</v>
      </c>
      <c r="J47" s="107">
        <f t="shared" si="3"/>
        <v>159</v>
      </c>
      <c r="K47" s="210">
        <v>2.68</v>
      </c>
    </row>
    <row r="48" spans="1:11" s="5" customFormat="1" ht="17.100000000000001" customHeight="1">
      <c r="A48" s="33" t="s">
        <v>112</v>
      </c>
      <c r="B48" s="108" t="s">
        <v>46</v>
      </c>
      <c r="C48" s="173" t="s">
        <v>46</v>
      </c>
      <c r="D48" s="108" t="s">
        <v>46</v>
      </c>
      <c r="E48" s="173" t="s">
        <v>46</v>
      </c>
      <c r="F48" s="108" t="s">
        <v>46</v>
      </c>
      <c r="G48" s="173" t="s">
        <v>46</v>
      </c>
      <c r="H48" s="108" t="s">
        <v>46</v>
      </c>
      <c r="I48" s="173" t="s">
        <v>46</v>
      </c>
      <c r="J48" s="108" t="s">
        <v>46</v>
      </c>
      <c r="K48" s="109" t="s">
        <v>46</v>
      </c>
    </row>
    <row r="49" spans="1:11" s="5" customFormat="1" ht="17.100000000000001" customHeight="1">
      <c r="A49" s="32" t="s">
        <v>113</v>
      </c>
      <c r="B49" s="110">
        <v>92</v>
      </c>
      <c r="C49" s="113">
        <v>2.13</v>
      </c>
      <c r="D49" s="112">
        <v>7</v>
      </c>
      <c r="E49" s="113">
        <v>2.13</v>
      </c>
      <c r="F49" s="108" t="s">
        <v>46</v>
      </c>
      <c r="G49" s="173" t="s">
        <v>46</v>
      </c>
      <c r="H49" s="112">
        <v>3</v>
      </c>
      <c r="I49" s="114">
        <v>2.79</v>
      </c>
      <c r="J49" s="107">
        <f t="shared" si="3"/>
        <v>102</v>
      </c>
      <c r="K49" s="195">
        <v>2.15</v>
      </c>
    </row>
    <row r="50" spans="1:11" s="5" customFormat="1" ht="17.100000000000001" customHeight="1">
      <c r="A50" s="32" t="s">
        <v>114</v>
      </c>
      <c r="B50" s="110">
        <v>85</v>
      </c>
      <c r="C50" s="113">
        <v>2.12</v>
      </c>
      <c r="D50" s="112">
        <v>8</v>
      </c>
      <c r="E50" s="113">
        <v>1.97</v>
      </c>
      <c r="F50" s="108" t="s">
        <v>46</v>
      </c>
      <c r="G50" s="173" t="s">
        <v>46</v>
      </c>
      <c r="H50" s="112">
        <v>5</v>
      </c>
      <c r="I50" s="114">
        <v>2.39</v>
      </c>
      <c r="J50" s="107">
        <f t="shared" si="3"/>
        <v>98</v>
      </c>
      <c r="K50" s="195">
        <v>2.12</v>
      </c>
    </row>
    <row r="51" spans="1:11" s="5" customFormat="1" ht="17.100000000000001" customHeight="1">
      <c r="A51" s="32" t="s">
        <v>115</v>
      </c>
      <c r="B51" s="110">
        <v>102</v>
      </c>
      <c r="C51" s="113">
        <v>2.4700000000000002</v>
      </c>
      <c r="D51" s="112">
        <v>6</v>
      </c>
      <c r="E51" s="113">
        <v>2.91</v>
      </c>
      <c r="F51" s="108" t="s">
        <v>46</v>
      </c>
      <c r="G51" s="173" t="s">
        <v>46</v>
      </c>
      <c r="H51" s="112">
        <v>7</v>
      </c>
      <c r="I51" s="114">
        <v>2.75</v>
      </c>
      <c r="J51" s="107">
        <f t="shared" si="3"/>
        <v>115</v>
      </c>
      <c r="K51" s="195">
        <v>2.5099999999999998</v>
      </c>
    </row>
    <row r="52" spans="1:11" s="5" customFormat="1" ht="17.100000000000001" customHeight="1">
      <c r="A52" s="32" t="s">
        <v>116</v>
      </c>
      <c r="B52" s="110">
        <v>62</v>
      </c>
      <c r="C52" s="113">
        <v>2.0499999999999998</v>
      </c>
      <c r="D52" s="112">
        <v>4</v>
      </c>
      <c r="E52" s="113">
        <v>2</v>
      </c>
      <c r="F52" s="108" t="s">
        <v>46</v>
      </c>
      <c r="G52" s="173" t="s">
        <v>46</v>
      </c>
      <c r="H52" s="112">
        <v>6</v>
      </c>
      <c r="I52" s="271">
        <v>2.5099999999999998</v>
      </c>
      <c r="J52" s="107">
        <f t="shared" si="3"/>
        <v>72</v>
      </c>
      <c r="K52" s="195">
        <v>2.09</v>
      </c>
    </row>
    <row r="53" spans="1:11" s="5" customFormat="1" ht="17.100000000000001" customHeight="1">
      <c r="A53" s="32" t="s">
        <v>136</v>
      </c>
      <c r="B53" s="122" t="s">
        <v>46</v>
      </c>
      <c r="C53" s="125" t="s">
        <v>46</v>
      </c>
      <c r="D53" s="124" t="s">
        <v>46</v>
      </c>
      <c r="E53" s="125" t="s">
        <v>46</v>
      </c>
      <c r="F53" s="108" t="s">
        <v>46</v>
      </c>
      <c r="G53" s="173" t="s">
        <v>46</v>
      </c>
      <c r="H53" s="124" t="s">
        <v>46</v>
      </c>
      <c r="I53" s="125" t="s">
        <v>46</v>
      </c>
      <c r="J53" s="108" t="s">
        <v>46</v>
      </c>
      <c r="K53" s="109" t="s">
        <v>46</v>
      </c>
    </row>
    <row r="54" spans="1:11" s="5" customFormat="1" ht="17.100000000000001" customHeight="1">
      <c r="A54" s="34" t="s">
        <v>118</v>
      </c>
      <c r="B54" s="122" t="s">
        <v>46</v>
      </c>
      <c r="C54" s="125" t="s">
        <v>46</v>
      </c>
      <c r="D54" s="124" t="s">
        <v>46</v>
      </c>
      <c r="E54" s="125" t="s">
        <v>46</v>
      </c>
      <c r="F54" s="108" t="s">
        <v>46</v>
      </c>
      <c r="G54" s="173" t="s">
        <v>46</v>
      </c>
      <c r="H54" s="124" t="s">
        <v>46</v>
      </c>
      <c r="I54" s="125" t="s">
        <v>46</v>
      </c>
      <c r="J54" s="108" t="s">
        <v>46</v>
      </c>
      <c r="K54" s="109" t="s">
        <v>46</v>
      </c>
    </row>
    <row r="55" spans="1:11" s="5" customFormat="1" ht="17.100000000000001" customHeight="1">
      <c r="A55" s="18" t="s">
        <v>119</v>
      </c>
      <c r="B55" s="74">
        <v>83</v>
      </c>
      <c r="C55" s="66">
        <v>2.37</v>
      </c>
      <c r="D55" s="65">
        <v>2</v>
      </c>
      <c r="E55" s="66">
        <v>2.77</v>
      </c>
      <c r="F55" s="108" t="s">
        <v>46</v>
      </c>
      <c r="G55" s="173" t="s">
        <v>46</v>
      </c>
      <c r="H55" s="65">
        <v>2</v>
      </c>
      <c r="I55" s="273">
        <v>3.31</v>
      </c>
      <c r="J55" s="107">
        <f t="shared" si="3"/>
        <v>87</v>
      </c>
      <c r="K55" s="75">
        <v>2.4</v>
      </c>
    </row>
    <row r="56" spans="1:11" s="5" customFormat="1" ht="17.100000000000001" customHeight="1">
      <c r="A56" s="213" t="s">
        <v>137</v>
      </c>
      <c r="B56" s="74">
        <v>61</v>
      </c>
      <c r="C56" s="66">
        <v>2.41</v>
      </c>
      <c r="D56" s="65">
        <v>12</v>
      </c>
      <c r="E56" s="66">
        <v>2.41</v>
      </c>
      <c r="F56" s="108" t="s">
        <v>46</v>
      </c>
      <c r="G56" s="173" t="s">
        <v>46</v>
      </c>
      <c r="H56" s="65">
        <v>6</v>
      </c>
      <c r="I56" s="273">
        <v>2.66</v>
      </c>
      <c r="J56" s="107">
        <f t="shared" si="3"/>
        <v>79</v>
      </c>
      <c r="K56" s="75">
        <v>2.4300000000000002</v>
      </c>
    </row>
    <row r="57" spans="1:11" s="5" customFormat="1" ht="17.100000000000001" customHeight="1">
      <c r="A57" s="10" t="s">
        <v>138</v>
      </c>
      <c r="B57" s="74">
        <v>78</v>
      </c>
      <c r="C57" s="66">
        <v>2.38</v>
      </c>
      <c r="D57" s="65">
        <v>12</v>
      </c>
      <c r="E57" s="66">
        <v>2.35</v>
      </c>
      <c r="F57" s="108" t="s">
        <v>46</v>
      </c>
      <c r="G57" s="173" t="s">
        <v>46</v>
      </c>
      <c r="H57" s="65">
        <v>6</v>
      </c>
      <c r="I57" s="68">
        <v>2.75</v>
      </c>
      <c r="J57" s="107">
        <f t="shared" si="3"/>
        <v>96</v>
      </c>
      <c r="K57" s="75">
        <v>2.4</v>
      </c>
    </row>
    <row r="58" spans="1:11" s="5" customFormat="1" ht="17.100000000000001" customHeight="1">
      <c r="A58" s="9" t="s">
        <v>139</v>
      </c>
      <c r="B58" s="74">
        <v>72</v>
      </c>
      <c r="C58" s="66">
        <v>2.77</v>
      </c>
      <c r="D58" s="65">
        <v>12</v>
      </c>
      <c r="E58" s="66">
        <v>2.96</v>
      </c>
      <c r="F58" s="108" t="s">
        <v>46</v>
      </c>
      <c r="G58" s="173" t="s">
        <v>46</v>
      </c>
      <c r="H58" s="65">
        <v>6</v>
      </c>
      <c r="I58" s="68">
        <v>2.71</v>
      </c>
      <c r="J58" s="107">
        <f t="shared" si="3"/>
        <v>90</v>
      </c>
      <c r="K58" s="162">
        <v>2.79</v>
      </c>
    </row>
    <row r="59" spans="1:11" s="5" customFormat="1" ht="17.100000000000001" customHeight="1">
      <c r="A59" s="8" t="s">
        <v>140</v>
      </c>
      <c r="B59" s="74">
        <v>66</v>
      </c>
      <c r="C59" s="66">
        <v>2.08</v>
      </c>
      <c r="D59" s="65">
        <v>3</v>
      </c>
      <c r="E59" s="66">
        <v>2.2000000000000002</v>
      </c>
      <c r="F59" s="108" t="s">
        <v>46</v>
      </c>
      <c r="G59" s="173" t="s">
        <v>46</v>
      </c>
      <c r="H59" s="65">
        <v>5</v>
      </c>
      <c r="I59" s="273">
        <v>2.09</v>
      </c>
      <c r="J59" s="107">
        <f>SUM(B59,D59,F59,H59)</f>
        <v>74</v>
      </c>
      <c r="K59" s="162">
        <v>2.09</v>
      </c>
    </row>
    <row r="60" spans="1:11" s="5" customFormat="1" ht="17.100000000000001" customHeight="1">
      <c r="A60" s="32" t="s">
        <v>141</v>
      </c>
      <c r="B60" s="67" t="s">
        <v>46</v>
      </c>
      <c r="C60" s="64" t="s">
        <v>46</v>
      </c>
      <c r="D60" s="67" t="s">
        <v>46</v>
      </c>
      <c r="E60" s="64" t="s">
        <v>46</v>
      </c>
      <c r="F60" s="112">
        <v>58</v>
      </c>
      <c r="G60" s="111">
        <v>2.2799999999999998</v>
      </c>
      <c r="H60" s="108" t="s">
        <v>46</v>
      </c>
      <c r="I60" s="173" t="s">
        <v>46</v>
      </c>
      <c r="J60" s="107">
        <f>SUM(B60,D60,F60,H60)</f>
        <v>58</v>
      </c>
      <c r="K60" s="175">
        <v>2.2799999999999998</v>
      </c>
    </row>
    <row r="61" spans="1:11" s="5" customFormat="1" ht="17.100000000000001" customHeight="1">
      <c r="A61" s="209" t="s">
        <v>142</v>
      </c>
      <c r="B61" s="74">
        <v>24</v>
      </c>
      <c r="C61" s="66">
        <v>1.98</v>
      </c>
      <c r="D61" s="108" t="s">
        <v>46</v>
      </c>
      <c r="E61" s="173" t="s">
        <v>46</v>
      </c>
      <c r="F61" s="108" t="s">
        <v>46</v>
      </c>
      <c r="G61" s="173" t="s">
        <v>46</v>
      </c>
      <c r="H61" s="108" t="s">
        <v>46</v>
      </c>
      <c r="I61" s="173" t="s">
        <v>46</v>
      </c>
      <c r="J61" s="217">
        <f t="shared" ref="J61" si="4">SUM(B61,D61,F61,H61)</f>
        <v>24</v>
      </c>
      <c r="K61" s="218">
        <v>1.98</v>
      </c>
    </row>
    <row r="62" spans="1:11" s="5" customFormat="1" ht="17.100000000000001" customHeight="1">
      <c r="A62" s="35" t="s">
        <v>143</v>
      </c>
      <c r="B62" s="176" t="s">
        <v>46</v>
      </c>
      <c r="C62" s="177" t="s">
        <v>46</v>
      </c>
      <c r="D62" s="176" t="s">
        <v>46</v>
      </c>
      <c r="E62" s="177" t="s">
        <v>46</v>
      </c>
      <c r="F62" s="108" t="s">
        <v>46</v>
      </c>
      <c r="G62" s="173" t="s">
        <v>46</v>
      </c>
      <c r="H62" s="176" t="s">
        <v>46</v>
      </c>
      <c r="I62" s="177" t="s">
        <v>46</v>
      </c>
      <c r="J62" s="215" t="s">
        <v>46</v>
      </c>
      <c r="K62" s="216" t="s">
        <v>46</v>
      </c>
    </row>
    <row r="63" spans="1:11" s="5" customFormat="1" ht="17.100000000000001" customHeight="1" thickBot="1">
      <c r="A63" s="12" t="s">
        <v>12</v>
      </c>
      <c r="B63" s="115">
        <f>SUM(B35:B62)</f>
        <v>1773</v>
      </c>
      <c r="C63" s="84">
        <v>2.38</v>
      </c>
      <c r="D63" s="83">
        <f>SUM(D35:D62)</f>
        <v>189</v>
      </c>
      <c r="E63" s="84">
        <v>2.56</v>
      </c>
      <c r="F63" s="115">
        <f>SUM(F35:F62)</f>
        <v>58</v>
      </c>
      <c r="G63" s="84">
        <v>2.2799999999999998</v>
      </c>
      <c r="H63" s="83">
        <f>SUM(H35:H62)</f>
        <v>125</v>
      </c>
      <c r="I63" s="84">
        <v>2.67</v>
      </c>
      <c r="J63" s="115">
        <f>SUM(J35:J62)</f>
        <v>2145</v>
      </c>
      <c r="K63" s="166">
        <v>2.41</v>
      </c>
    </row>
    <row r="64" spans="1:11" s="5" customFormat="1" ht="17.100000000000001" customHeight="1">
      <c r="A64" s="6" t="s">
        <v>13</v>
      </c>
      <c r="B64" s="116"/>
      <c r="C64" s="117"/>
      <c r="D64" s="118"/>
      <c r="E64" s="117"/>
      <c r="F64" s="119"/>
      <c r="G64" s="120"/>
      <c r="H64" s="118"/>
      <c r="I64" s="178"/>
      <c r="J64" s="121"/>
      <c r="K64" s="179"/>
    </row>
    <row r="65" spans="1:11" s="5" customFormat="1" ht="17.100000000000001" customHeight="1">
      <c r="A65" s="7" t="s">
        <v>126</v>
      </c>
      <c r="B65" s="219" t="s">
        <v>46</v>
      </c>
      <c r="C65" s="220" t="s">
        <v>46</v>
      </c>
      <c r="D65" s="221" t="s">
        <v>46</v>
      </c>
      <c r="E65" s="222" t="s">
        <v>46</v>
      </c>
      <c r="F65" s="126">
        <v>77</v>
      </c>
      <c r="G65" s="127">
        <v>3.34</v>
      </c>
      <c r="H65" s="207">
        <v>3</v>
      </c>
      <c r="I65" s="208">
        <v>3.62</v>
      </c>
      <c r="J65" s="107">
        <f t="shared" ref="J65:J67" si="5">SUM(B65,D65,F65,H65)</f>
        <v>80</v>
      </c>
      <c r="K65" s="145">
        <v>3.35</v>
      </c>
    </row>
    <row r="66" spans="1:11" s="5" customFormat="1" ht="17.100000000000001" customHeight="1">
      <c r="A66" s="8" t="s">
        <v>127</v>
      </c>
      <c r="B66" s="275">
        <v>123</v>
      </c>
      <c r="C66" s="276">
        <v>2.4300000000000002</v>
      </c>
      <c r="D66" s="207">
        <v>5</v>
      </c>
      <c r="E66" s="277">
        <v>3.02</v>
      </c>
      <c r="F66" s="124" t="s">
        <v>46</v>
      </c>
      <c r="G66" s="125" t="s">
        <v>46</v>
      </c>
      <c r="H66" s="207">
        <v>10</v>
      </c>
      <c r="I66" s="208">
        <v>3.07</v>
      </c>
      <c r="J66" s="107">
        <f t="shared" si="5"/>
        <v>138</v>
      </c>
      <c r="K66" s="150">
        <v>2.5</v>
      </c>
    </row>
    <row r="67" spans="1:11" s="5" customFormat="1" ht="17.100000000000001" customHeight="1">
      <c r="A67" s="9" t="s">
        <v>128</v>
      </c>
      <c r="B67" s="279">
        <v>89</v>
      </c>
      <c r="C67" s="280">
        <v>2.37</v>
      </c>
      <c r="D67" s="97">
        <v>5</v>
      </c>
      <c r="E67" s="281">
        <v>2.83</v>
      </c>
      <c r="F67" s="124" t="s">
        <v>46</v>
      </c>
      <c r="G67" s="125" t="s">
        <v>46</v>
      </c>
      <c r="H67" s="97">
        <v>2</v>
      </c>
      <c r="I67" s="180">
        <v>2.81</v>
      </c>
      <c r="J67" s="107">
        <f t="shared" si="5"/>
        <v>96</v>
      </c>
      <c r="K67" s="147">
        <v>2.4</v>
      </c>
    </row>
    <row r="68" spans="1:11" s="5" customFormat="1" ht="17.100000000000001" customHeight="1" thickBot="1">
      <c r="A68" s="12" t="s">
        <v>14</v>
      </c>
      <c r="B68" s="81">
        <f>SUM(B65:B67)</f>
        <v>212</v>
      </c>
      <c r="C68" s="128">
        <v>2.41</v>
      </c>
      <c r="D68" s="83">
        <f>SUM(D65:D67)</f>
        <v>10</v>
      </c>
      <c r="E68" s="128">
        <v>2.92</v>
      </c>
      <c r="F68" s="129">
        <f>SUM(F65:F67)</f>
        <v>77</v>
      </c>
      <c r="G68" s="282">
        <v>3.34</v>
      </c>
      <c r="H68" s="83">
        <f>SUM(H65:H67)</f>
        <v>15</v>
      </c>
      <c r="I68" s="128">
        <v>3.14</v>
      </c>
      <c r="J68" s="83">
        <f>SUM(J65:J67)</f>
        <v>314</v>
      </c>
      <c r="K68" s="166">
        <v>2.69</v>
      </c>
    </row>
    <row r="69" spans="1:11" s="5" customFormat="1" ht="17.100000000000001" customHeight="1">
      <c r="A69" s="6" t="s">
        <v>15</v>
      </c>
      <c r="B69" s="132"/>
      <c r="C69" s="137"/>
      <c r="D69" s="132"/>
      <c r="E69" s="137"/>
      <c r="F69" s="131"/>
      <c r="G69" s="130"/>
      <c r="H69" s="132"/>
      <c r="I69" s="181"/>
      <c r="J69" s="133"/>
      <c r="K69" s="182"/>
    </row>
    <row r="70" spans="1:11" s="5" customFormat="1" ht="17.100000000000001" customHeight="1">
      <c r="A70" s="11" t="s">
        <v>16</v>
      </c>
      <c r="B70" s="134" t="s">
        <v>46</v>
      </c>
      <c r="C70" s="135" t="s">
        <v>46</v>
      </c>
      <c r="D70" s="134" t="s">
        <v>46</v>
      </c>
      <c r="E70" s="135" t="s">
        <v>46</v>
      </c>
      <c r="F70" s="183">
        <v>77</v>
      </c>
      <c r="G70" s="184">
        <v>3.02</v>
      </c>
      <c r="H70" s="207">
        <v>2</v>
      </c>
      <c r="I70" s="208">
        <v>3.52</v>
      </c>
      <c r="J70" s="107">
        <f t="shared" ref="J70" si="6">SUM(B70,D70,F70,H70)</f>
        <v>79</v>
      </c>
      <c r="K70" s="185">
        <v>3.03</v>
      </c>
    </row>
    <row r="71" spans="1:11" s="5" customFormat="1" ht="17.100000000000001" customHeight="1" thickBot="1">
      <c r="A71" s="12" t="s">
        <v>17</v>
      </c>
      <c r="B71" s="136" t="s">
        <v>46</v>
      </c>
      <c r="C71" s="57" t="s">
        <v>46</v>
      </c>
      <c r="D71" s="136" t="s">
        <v>46</v>
      </c>
      <c r="E71" s="57" t="s">
        <v>46</v>
      </c>
      <c r="F71" s="56">
        <f>SUM(F70)</f>
        <v>77</v>
      </c>
      <c r="G71" s="186">
        <v>3.02</v>
      </c>
      <c r="H71" s="56">
        <f>SUM(H70)</f>
        <v>2</v>
      </c>
      <c r="I71" s="186">
        <v>3.52</v>
      </c>
      <c r="J71" s="56">
        <f>SUM(J70)</f>
        <v>79</v>
      </c>
      <c r="K71" s="146">
        <v>3.03</v>
      </c>
    </row>
    <row r="72" spans="1:11" s="5" customFormat="1" ht="17.100000000000001" customHeight="1">
      <c r="A72" s="6" t="s">
        <v>19</v>
      </c>
      <c r="B72" s="132"/>
      <c r="C72" s="137"/>
      <c r="D72" s="132"/>
      <c r="E72" s="137"/>
      <c r="F72" s="131"/>
      <c r="G72" s="130"/>
      <c r="H72" s="132"/>
      <c r="I72" s="181"/>
      <c r="J72" s="133"/>
      <c r="K72" s="182"/>
    </row>
    <row r="73" spans="1:11" s="5" customFormat="1" ht="20.25" customHeight="1">
      <c r="A73" s="11" t="s">
        <v>20</v>
      </c>
      <c r="B73" s="139" t="s">
        <v>46</v>
      </c>
      <c r="C73" s="138" t="s">
        <v>46</v>
      </c>
      <c r="D73" s="139" t="s">
        <v>46</v>
      </c>
      <c r="E73" s="138" t="s">
        <v>46</v>
      </c>
      <c r="F73" s="139">
        <v>29</v>
      </c>
      <c r="G73" s="138">
        <v>3.38</v>
      </c>
      <c r="H73" s="139" t="s">
        <v>46</v>
      </c>
      <c r="I73" s="138" t="s">
        <v>46</v>
      </c>
      <c r="J73" s="225">
        <f>SUM(B73,D73,F73,H73)</f>
        <v>29</v>
      </c>
      <c r="K73" s="187">
        <v>3.38</v>
      </c>
    </row>
    <row r="74" spans="1:11" s="5" customFormat="1" ht="20.25" customHeight="1">
      <c r="A74" s="17" t="s">
        <v>21</v>
      </c>
      <c r="B74" s="141" t="s">
        <v>46</v>
      </c>
      <c r="C74" s="140" t="s">
        <v>46</v>
      </c>
      <c r="D74" s="141" t="s">
        <v>46</v>
      </c>
      <c r="E74" s="140" t="s">
        <v>46</v>
      </c>
      <c r="F74" s="223">
        <f>SUM(F73)</f>
        <v>29</v>
      </c>
      <c r="G74" s="140">
        <v>3.38</v>
      </c>
      <c r="H74" s="141" t="s">
        <v>46</v>
      </c>
      <c r="I74" s="140" t="s">
        <v>46</v>
      </c>
      <c r="J74" s="223">
        <f>SUM(J73)</f>
        <v>29</v>
      </c>
      <c r="K74" s="188">
        <v>3.38</v>
      </c>
    </row>
    <row r="75" spans="1:11" s="5" customFormat="1" ht="20.25" customHeight="1" thickBot="1">
      <c r="A75" s="12" t="s">
        <v>18</v>
      </c>
      <c r="B75" s="142">
        <f>SUM(B14,B28,B33,B63,B68,B71,B74)</f>
        <v>2493</v>
      </c>
      <c r="C75" s="55">
        <v>2.39</v>
      </c>
      <c r="D75" s="142">
        <f>SUM(D14,D28,D33,D63,D68,D71,D74)</f>
        <v>335</v>
      </c>
      <c r="E75" s="224">
        <v>2.5</v>
      </c>
      <c r="F75" s="189">
        <f>SUM(F14,F28,F33,F63,F68,F71,F74)</f>
        <v>280</v>
      </c>
      <c r="G75" s="283">
        <v>3.05</v>
      </c>
      <c r="H75" s="142">
        <f>SUM(H14,H28,H33,H63,H68,H71,H74)</f>
        <v>192</v>
      </c>
      <c r="I75" s="224">
        <v>2.74</v>
      </c>
      <c r="J75" s="142">
        <f>SUM(J14,J28,J33,J63,J68,J71,J74)</f>
        <v>3300</v>
      </c>
      <c r="K75" s="156">
        <v>2.48</v>
      </c>
    </row>
    <row r="76" spans="1:11" s="42" customFormat="1" ht="21.95" customHeight="1">
      <c r="A76" s="40" t="s">
        <v>45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s="42" customFormat="1" ht="21.95" customHeight="1">
      <c r="A77" s="40" t="s">
        <v>129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s="41" customFormat="1" ht="21.95" customHeight="1">
      <c r="A78" s="40" t="s">
        <v>37</v>
      </c>
    </row>
    <row r="79" spans="1:11" s="41" customFormat="1" ht="21.95" customHeight="1">
      <c r="A79" s="40" t="s">
        <v>38</v>
      </c>
    </row>
    <row r="80" spans="1:11" s="41" customFormat="1" ht="21.95" customHeight="1">
      <c r="A80" s="43" t="s">
        <v>39</v>
      </c>
    </row>
    <row r="81" spans="1:8" s="41" customFormat="1" ht="21.95" customHeight="1">
      <c r="A81" s="43" t="s">
        <v>130</v>
      </c>
    </row>
    <row r="82" spans="1:8" s="41" customFormat="1" ht="21.95" customHeight="1">
      <c r="A82" s="44" t="s">
        <v>40</v>
      </c>
    </row>
    <row r="83" spans="1:8" ht="21.95" customHeight="1">
      <c r="H83" s="1" t="s">
        <v>131</v>
      </c>
    </row>
  </sheetData>
  <mergeCells count="7"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65" orientation="portrait" r:id="rId1"/>
  <headerFooter>
    <oddFooter>&amp;L&amp;"TH SarabunPSK,Regular"&amp;8&amp;K00+000&amp;Z&amp;F&amp;R&amp;"TH SarabunPSK,Regular"&amp;16&amp;K00+000&amp;P</oddFooter>
  </headerFooter>
  <rowBreaks count="1" manualBreakCount="1"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87"/>
  <sheetViews>
    <sheetView tabSelected="1" zoomScaleNormal="100" zoomScaleSheetLayoutView="100" workbookViewId="0">
      <selection activeCell="N17" sqref="N17"/>
    </sheetView>
  </sheetViews>
  <sheetFormatPr defaultRowHeight="15"/>
  <cols>
    <col min="1" max="1" width="39.5703125" style="1" customWidth="1"/>
    <col min="2" max="11" width="7.28515625" customWidth="1"/>
  </cols>
  <sheetData>
    <row r="1" spans="1:11" s="4" customFormat="1" ht="25.5" customHeight="1" thickBo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 thickBot="1">
      <c r="A2" s="375" t="s">
        <v>0</v>
      </c>
      <c r="B2" s="378" t="s">
        <v>43</v>
      </c>
      <c r="C2" s="379"/>
      <c r="D2" s="379"/>
      <c r="E2" s="379"/>
      <c r="F2" s="379"/>
      <c r="G2" s="379"/>
      <c r="H2" s="379"/>
      <c r="I2" s="379"/>
      <c r="J2" s="379"/>
      <c r="K2" s="380"/>
    </row>
    <row r="3" spans="1:11" ht="23.25" customHeight="1" thickBot="1">
      <c r="A3" s="376"/>
      <c r="B3" s="381" t="s">
        <v>41</v>
      </c>
      <c r="C3" s="382"/>
      <c r="D3" s="383" t="s">
        <v>23</v>
      </c>
      <c r="E3" s="384"/>
      <c r="F3" s="383" t="s">
        <v>36</v>
      </c>
      <c r="G3" s="384"/>
      <c r="H3" s="385" t="s">
        <v>42</v>
      </c>
      <c r="I3" s="385"/>
      <c r="J3" s="386" t="s">
        <v>22</v>
      </c>
      <c r="K3" s="387"/>
    </row>
    <row r="4" spans="1:11" ht="37.5" customHeight="1" thickBot="1">
      <c r="A4" s="377"/>
      <c r="B4" s="45" t="s">
        <v>24</v>
      </c>
      <c r="C4" s="14" t="s">
        <v>25</v>
      </c>
      <c r="D4" s="13" t="s">
        <v>24</v>
      </c>
      <c r="E4" s="14" t="s">
        <v>25</v>
      </c>
      <c r="F4" s="37" t="s">
        <v>24</v>
      </c>
      <c r="G4" s="36" t="s">
        <v>25</v>
      </c>
      <c r="H4" s="13" t="s">
        <v>24</v>
      </c>
      <c r="I4" s="15" t="s">
        <v>25</v>
      </c>
      <c r="J4" s="16" t="s">
        <v>24</v>
      </c>
      <c r="K4" s="46" t="s">
        <v>25</v>
      </c>
    </row>
    <row r="5" spans="1:11" s="5" customFormat="1" ht="17.100000000000001" customHeight="1">
      <c r="A5" s="19" t="s">
        <v>1</v>
      </c>
      <c r="B5" s="21"/>
      <c r="C5" s="22"/>
      <c r="D5" s="21"/>
      <c r="E5" s="22"/>
      <c r="F5" s="196"/>
      <c r="G5" s="38"/>
      <c r="H5" s="21"/>
      <c r="I5" s="23"/>
      <c r="J5" s="24"/>
      <c r="K5" s="151"/>
    </row>
    <row r="6" spans="1:11" s="5" customFormat="1" ht="17.100000000000001" customHeight="1">
      <c r="A6" s="7" t="s">
        <v>2</v>
      </c>
      <c r="B6" s="47">
        <v>53</v>
      </c>
      <c r="C6" s="153">
        <v>2.39</v>
      </c>
      <c r="D6" s="152">
        <v>3</v>
      </c>
      <c r="E6" s="197">
        <v>2.72</v>
      </c>
      <c r="F6" s="154" t="s">
        <v>46</v>
      </c>
      <c r="G6" s="127" t="s">
        <v>46</v>
      </c>
      <c r="H6" s="152">
        <v>2</v>
      </c>
      <c r="I6" s="238">
        <v>3.3</v>
      </c>
      <c r="J6" s="155">
        <f>SUM(B6,D6,F6,H6)</f>
        <v>58</v>
      </c>
      <c r="K6" s="211">
        <v>2.44</v>
      </c>
    </row>
    <row r="7" spans="1:11" s="5" customFormat="1" ht="17.100000000000001" customHeight="1">
      <c r="A7" s="8" t="s">
        <v>28</v>
      </c>
      <c r="B7" s="50" t="s">
        <v>46</v>
      </c>
      <c r="C7" s="51" t="s">
        <v>46</v>
      </c>
      <c r="D7" s="50" t="s">
        <v>46</v>
      </c>
      <c r="E7" s="51" t="s">
        <v>46</v>
      </c>
      <c r="F7" s="50" t="s">
        <v>46</v>
      </c>
      <c r="G7" s="51" t="s">
        <v>46</v>
      </c>
      <c r="H7" s="50" t="s">
        <v>46</v>
      </c>
      <c r="I7" s="51" t="s">
        <v>46</v>
      </c>
      <c r="J7" s="50" t="s">
        <v>46</v>
      </c>
      <c r="K7" s="198" t="s">
        <v>46</v>
      </c>
    </row>
    <row r="8" spans="1:11" s="5" customFormat="1" ht="17.100000000000001" customHeight="1">
      <c r="A8" s="8" t="s">
        <v>29</v>
      </c>
      <c r="B8" s="50" t="s">
        <v>46</v>
      </c>
      <c r="C8" s="51" t="s">
        <v>46</v>
      </c>
      <c r="D8" s="50" t="s">
        <v>46</v>
      </c>
      <c r="E8" s="51" t="s">
        <v>46</v>
      </c>
      <c r="F8" s="50" t="s">
        <v>46</v>
      </c>
      <c r="G8" s="51" t="s">
        <v>46</v>
      </c>
      <c r="H8" s="50">
        <v>3</v>
      </c>
      <c r="I8" s="51">
        <v>3.77</v>
      </c>
      <c r="J8" s="191">
        <f t="shared" ref="J8:J14" si="0">SUM(B8,D8,F8,H8)</f>
        <v>3</v>
      </c>
      <c r="K8" s="199">
        <v>3.77</v>
      </c>
    </row>
    <row r="9" spans="1:11" s="5" customFormat="1" ht="17.100000000000001" customHeight="1">
      <c r="A9" s="9" t="s">
        <v>47</v>
      </c>
      <c r="B9" s="160" t="s">
        <v>46</v>
      </c>
      <c r="C9" s="161" t="s">
        <v>46</v>
      </c>
      <c r="D9" s="190" t="s">
        <v>46</v>
      </c>
      <c r="E9" s="161" t="s">
        <v>46</v>
      </c>
      <c r="F9" s="50" t="s">
        <v>46</v>
      </c>
      <c r="G9" s="51" t="s">
        <v>46</v>
      </c>
      <c r="H9" s="190" t="s">
        <v>46</v>
      </c>
      <c r="I9" s="161" t="s">
        <v>46</v>
      </c>
      <c r="J9" s="190" t="s">
        <v>46</v>
      </c>
      <c r="K9" s="200" t="s">
        <v>46</v>
      </c>
    </row>
    <row r="10" spans="1:11" s="5" customFormat="1" ht="17.100000000000001" customHeight="1">
      <c r="A10" s="9" t="s">
        <v>48</v>
      </c>
      <c r="B10" s="160" t="s">
        <v>46</v>
      </c>
      <c r="C10" s="161" t="s">
        <v>46</v>
      </c>
      <c r="D10" s="190" t="s">
        <v>46</v>
      </c>
      <c r="E10" s="161" t="s">
        <v>46</v>
      </c>
      <c r="F10" s="50" t="s">
        <v>46</v>
      </c>
      <c r="G10" s="51" t="s">
        <v>46</v>
      </c>
      <c r="H10" s="201">
        <v>3</v>
      </c>
      <c r="I10" s="202">
        <v>3.69</v>
      </c>
      <c r="J10" s="191">
        <f t="shared" si="0"/>
        <v>3</v>
      </c>
      <c r="K10" s="203">
        <v>3.69</v>
      </c>
    </row>
    <row r="11" spans="1:11" s="5" customFormat="1" ht="17.100000000000001" customHeight="1">
      <c r="A11" s="9" t="s">
        <v>49</v>
      </c>
      <c r="B11" s="160" t="s">
        <v>46</v>
      </c>
      <c r="C11" s="161" t="s">
        <v>46</v>
      </c>
      <c r="D11" s="190" t="s">
        <v>46</v>
      </c>
      <c r="E11" s="161" t="s">
        <v>46</v>
      </c>
      <c r="F11" s="50" t="s">
        <v>46</v>
      </c>
      <c r="G11" s="51" t="s">
        <v>46</v>
      </c>
      <c r="H11" s="201">
        <v>1</v>
      </c>
      <c r="I11" s="204">
        <v>3.74</v>
      </c>
      <c r="J11" s="191">
        <f t="shared" si="0"/>
        <v>1</v>
      </c>
      <c r="K11" s="205">
        <v>3.74</v>
      </c>
    </row>
    <row r="12" spans="1:11" s="5" customFormat="1" ht="17.100000000000001" customHeight="1">
      <c r="A12" s="192" t="s">
        <v>50</v>
      </c>
      <c r="B12" s="50" t="s">
        <v>46</v>
      </c>
      <c r="C12" s="51" t="s">
        <v>46</v>
      </c>
      <c r="D12" s="50" t="s">
        <v>46</v>
      </c>
      <c r="E12" s="51" t="s">
        <v>46</v>
      </c>
      <c r="F12" s="50" t="s">
        <v>46</v>
      </c>
      <c r="G12" s="51" t="s">
        <v>46</v>
      </c>
      <c r="H12" s="190" t="s">
        <v>46</v>
      </c>
      <c r="I12" s="161" t="s">
        <v>46</v>
      </c>
      <c r="J12" s="190" t="s">
        <v>46</v>
      </c>
      <c r="K12" s="200" t="s">
        <v>46</v>
      </c>
    </row>
    <row r="13" spans="1:11" s="5" customFormat="1" ht="17.100000000000001" customHeight="1">
      <c r="A13" s="227" t="s">
        <v>51</v>
      </c>
      <c r="B13" s="48" t="s">
        <v>46</v>
      </c>
      <c r="C13" s="49" t="s">
        <v>46</v>
      </c>
      <c r="D13" s="48" t="s">
        <v>46</v>
      </c>
      <c r="E13" s="49" t="s">
        <v>46</v>
      </c>
      <c r="F13" s="50" t="s">
        <v>46</v>
      </c>
      <c r="G13" s="51" t="s">
        <v>46</v>
      </c>
      <c r="H13" s="90">
        <v>1</v>
      </c>
      <c r="I13" s="226">
        <v>3.95</v>
      </c>
      <c r="J13" s="191">
        <f t="shared" si="0"/>
        <v>1</v>
      </c>
      <c r="K13" s="93">
        <v>3.95</v>
      </c>
    </row>
    <row r="14" spans="1:11" s="5" customFormat="1" ht="17.100000000000001" customHeight="1">
      <c r="A14" s="7" t="s">
        <v>52</v>
      </c>
      <c r="B14" s="48" t="s">
        <v>46</v>
      </c>
      <c r="C14" s="49" t="s">
        <v>46</v>
      </c>
      <c r="D14" s="48" t="s">
        <v>46</v>
      </c>
      <c r="E14" s="49" t="s">
        <v>46</v>
      </c>
      <c r="F14" s="50">
        <v>15</v>
      </c>
      <c r="G14" s="51">
        <v>3.76</v>
      </c>
      <c r="H14" s="48" t="s">
        <v>46</v>
      </c>
      <c r="I14" s="49" t="s">
        <v>46</v>
      </c>
      <c r="J14" s="191">
        <f t="shared" si="0"/>
        <v>15</v>
      </c>
      <c r="K14" s="147">
        <v>3.76</v>
      </c>
    </row>
    <row r="15" spans="1:11" s="5" customFormat="1" ht="17.100000000000001" customHeight="1" thickBot="1">
      <c r="A15" s="12" t="s">
        <v>3</v>
      </c>
      <c r="B15" s="54">
        <f>SUM(B6:B14)</f>
        <v>53</v>
      </c>
      <c r="C15" s="55">
        <v>2.39</v>
      </c>
      <c r="D15" s="54">
        <f>SUM(D6:D14)</f>
        <v>3</v>
      </c>
      <c r="E15" s="58">
        <v>2.72</v>
      </c>
      <c r="F15" s="143">
        <f>SUM(F6:F14)</f>
        <v>15</v>
      </c>
      <c r="G15" s="206">
        <v>3.76</v>
      </c>
      <c r="H15" s="54">
        <f>SUM(H6:H14)</f>
        <v>10</v>
      </c>
      <c r="I15" s="55">
        <v>3.67</v>
      </c>
      <c r="J15" s="54">
        <f>SUM(J6:J14)</f>
        <v>81</v>
      </c>
      <c r="K15" s="144">
        <v>2.82</v>
      </c>
    </row>
    <row r="16" spans="1:11" s="5" customFormat="1" ht="17.100000000000001" customHeight="1">
      <c r="A16" s="19" t="s">
        <v>4</v>
      </c>
      <c r="B16" s="59"/>
      <c r="C16" s="60"/>
      <c r="D16" s="59"/>
      <c r="E16" s="60"/>
      <c r="F16" s="61"/>
      <c r="G16" s="62"/>
      <c r="H16" s="59"/>
      <c r="I16" s="157"/>
      <c r="J16" s="86"/>
      <c r="K16" s="158"/>
    </row>
    <row r="17" spans="1:11" s="5" customFormat="1" ht="17.100000000000001" customHeight="1">
      <c r="A17" s="30" t="s">
        <v>30</v>
      </c>
      <c r="B17" s="50">
        <v>109</v>
      </c>
      <c r="C17" s="212">
        <v>2.5</v>
      </c>
      <c r="D17" s="77">
        <v>33</v>
      </c>
      <c r="E17" s="88">
        <v>2.52</v>
      </c>
      <c r="F17" s="50" t="s">
        <v>46</v>
      </c>
      <c r="G17" s="63" t="s">
        <v>46</v>
      </c>
      <c r="H17" s="50">
        <v>27</v>
      </c>
      <c r="I17" s="51">
        <v>2.15</v>
      </c>
      <c r="J17" s="89">
        <f t="shared" ref="J17:J24" si="1">SUM(B17,D17,F17,H17)</f>
        <v>169</v>
      </c>
      <c r="K17" s="159">
        <v>2.4500000000000002</v>
      </c>
    </row>
    <row r="18" spans="1:11" s="5" customFormat="1" ht="17.100000000000001" customHeight="1">
      <c r="A18" s="26" t="s">
        <v>31</v>
      </c>
      <c r="B18" s="50" t="s">
        <v>46</v>
      </c>
      <c r="C18" s="51" t="s">
        <v>46</v>
      </c>
      <c r="D18" s="50" t="s">
        <v>46</v>
      </c>
      <c r="E18" s="51" t="s">
        <v>46</v>
      </c>
      <c r="F18" s="50" t="s">
        <v>46</v>
      </c>
      <c r="G18" s="51" t="s">
        <v>46</v>
      </c>
      <c r="H18" s="50" t="s">
        <v>46</v>
      </c>
      <c r="I18" s="51" t="s">
        <v>46</v>
      </c>
      <c r="J18" s="50" t="s">
        <v>46</v>
      </c>
      <c r="K18" s="198" t="s">
        <v>46</v>
      </c>
    </row>
    <row r="19" spans="1:11" s="5" customFormat="1" ht="17.100000000000001" customHeight="1">
      <c r="A19" s="26" t="s">
        <v>32</v>
      </c>
      <c r="B19" s="50" t="s">
        <v>46</v>
      </c>
      <c r="C19" s="51" t="s">
        <v>46</v>
      </c>
      <c r="D19" s="50" t="s">
        <v>46</v>
      </c>
      <c r="E19" s="51" t="s">
        <v>46</v>
      </c>
      <c r="F19" s="50" t="s">
        <v>46</v>
      </c>
      <c r="G19" s="51" t="s">
        <v>46</v>
      </c>
      <c r="H19" s="50" t="s">
        <v>46</v>
      </c>
      <c r="I19" s="51" t="s">
        <v>46</v>
      </c>
      <c r="J19" s="50" t="s">
        <v>46</v>
      </c>
      <c r="K19" s="198" t="s">
        <v>46</v>
      </c>
    </row>
    <row r="20" spans="1:11" s="5" customFormat="1" ht="17.100000000000001" customHeight="1">
      <c r="A20" s="26" t="s">
        <v>33</v>
      </c>
      <c r="B20" s="50" t="s">
        <v>46</v>
      </c>
      <c r="C20" s="51" t="s">
        <v>46</v>
      </c>
      <c r="D20" s="50" t="s">
        <v>46</v>
      </c>
      <c r="E20" s="51" t="s">
        <v>46</v>
      </c>
      <c r="F20" s="50" t="s">
        <v>46</v>
      </c>
      <c r="G20" s="51" t="s">
        <v>46</v>
      </c>
      <c r="H20" s="50" t="s">
        <v>46</v>
      </c>
      <c r="I20" s="51" t="s">
        <v>46</v>
      </c>
      <c r="J20" s="50" t="s">
        <v>46</v>
      </c>
      <c r="K20" s="198" t="s">
        <v>46</v>
      </c>
    </row>
    <row r="21" spans="1:11" s="5" customFormat="1" ht="17.100000000000001" customHeight="1">
      <c r="A21" s="26" t="s">
        <v>34</v>
      </c>
      <c r="B21" s="50" t="s">
        <v>46</v>
      </c>
      <c r="C21" s="51" t="s">
        <v>46</v>
      </c>
      <c r="D21" s="50" t="s">
        <v>46</v>
      </c>
      <c r="E21" s="51" t="s">
        <v>46</v>
      </c>
      <c r="F21" s="50" t="s">
        <v>46</v>
      </c>
      <c r="G21" s="51" t="s">
        <v>46</v>
      </c>
      <c r="H21" s="50" t="s">
        <v>46</v>
      </c>
      <c r="I21" s="51" t="s">
        <v>46</v>
      </c>
      <c r="J21" s="50" t="s">
        <v>46</v>
      </c>
      <c r="K21" s="200" t="s">
        <v>46</v>
      </c>
    </row>
    <row r="22" spans="1:11" s="5" customFormat="1" ht="17.100000000000001" customHeight="1">
      <c r="A22" s="25" t="s">
        <v>35</v>
      </c>
      <c r="B22" s="50" t="s">
        <v>46</v>
      </c>
      <c r="C22" s="51" t="s">
        <v>46</v>
      </c>
      <c r="D22" s="50" t="s">
        <v>46</v>
      </c>
      <c r="E22" s="51" t="s">
        <v>46</v>
      </c>
      <c r="F22" s="50" t="s">
        <v>46</v>
      </c>
      <c r="G22" s="51" t="s">
        <v>46</v>
      </c>
      <c r="H22" s="50" t="s">
        <v>46</v>
      </c>
      <c r="I22" s="51" t="s">
        <v>46</v>
      </c>
      <c r="J22" s="52" t="s">
        <v>46</v>
      </c>
      <c r="K22" s="53" t="s">
        <v>46</v>
      </c>
    </row>
    <row r="23" spans="1:11" s="5" customFormat="1" ht="17.100000000000001" customHeight="1">
      <c r="A23" s="20" t="s">
        <v>26</v>
      </c>
      <c r="B23" s="69">
        <f>SUM(B17:B22)</f>
        <v>109</v>
      </c>
      <c r="C23" s="239">
        <v>2.5</v>
      </c>
      <c r="D23" s="70">
        <f>SUM(D17:D22)</f>
        <v>33</v>
      </c>
      <c r="E23" s="163">
        <v>2.52</v>
      </c>
      <c r="F23" s="71" t="s">
        <v>46</v>
      </c>
      <c r="G23" s="72" t="s">
        <v>46</v>
      </c>
      <c r="H23" s="70">
        <f>SUM(H17:H22)</f>
        <v>27</v>
      </c>
      <c r="I23" s="163">
        <v>2.15</v>
      </c>
      <c r="J23" s="164">
        <f>SUM(J17:J22)</f>
        <v>169</v>
      </c>
      <c r="K23" s="73">
        <v>2.4500000000000002</v>
      </c>
    </row>
    <row r="24" spans="1:11" s="5" customFormat="1" ht="17.100000000000001" customHeight="1">
      <c r="A24" s="25" t="s">
        <v>84</v>
      </c>
      <c r="B24" s="50">
        <v>88</v>
      </c>
      <c r="C24" s="212">
        <v>2.36</v>
      </c>
      <c r="D24" s="50">
        <v>32</v>
      </c>
      <c r="E24" s="51">
        <v>2.68</v>
      </c>
      <c r="F24" s="50" t="s">
        <v>46</v>
      </c>
      <c r="G24" s="51" t="s">
        <v>46</v>
      </c>
      <c r="H24" s="50">
        <v>8</v>
      </c>
      <c r="I24" s="51">
        <v>3.29</v>
      </c>
      <c r="J24" s="99">
        <f t="shared" si="1"/>
        <v>128</v>
      </c>
      <c r="K24" s="240">
        <v>2.5</v>
      </c>
    </row>
    <row r="25" spans="1:11" s="5" customFormat="1" ht="17.100000000000001" customHeight="1">
      <c r="A25" s="25" t="s">
        <v>85</v>
      </c>
      <c r="B25" s="50" t="s">
        <v>46</v>
      </c>
      <c r="C25" s="51" t="s">
        <v>46</v>
      </c>
      <c r="D25" s="50" t="s">
        <v>46</v>
      </c>
      <c r="E25" s="51" t="s">
        <v>46</v>
      </c>
      <c r="F25" s="50" t="s">
        <v>46</v>
      </c>
      <c r="G25" s="51" t="s">
        <v>46</v>
      </c>
      <c r="H25" s="50" t="s">
        <v>46</v>
      </c>
      <c r="I25" s="51" t="s">
        <v>46</v>
      </c>
      <c r="J25" s="50" t="s">
        <v>46</v>
      </c>
      <c r="K25" s="198" t="s">
        <v>46</v>
      </c>
    </row>
    <row r="26" spans="1:11" s="5" customFormat="1" ht="17.100000000000001" customHeight="1">
      <c r="A26" s="25" t="s">
        <v>86</v>
      </c>
      <c r="B26" s="50" t="s">
        <v>46</v>
      </c>
      <c r="C26" s="51" t="s">
        <v>46</v>
      </c>
      <c r="D26" s="50" t="s">
        <v>46</v>
      </c>
      <c r="E26" s="51" t="s">
        <v>46</v>
      </c>
      <c r="F26" s="50" t="s">
        <v>46</v>
      </c>
      <c r="G26" s="51" t="s">
        <v>46</v>
      </c>
      <c r="H26" s="50" t="s">
        <v>46</v>
      </c>
      <c r="I26" s="51" t="s">
        <v>46</v>
      </c>
      <c r="J26" s="50" t="s">
        <v>46</v>
      </c>
      <c r="K26" s="198" t="s">
        <v>46</v>
      </c>
    </row>
    <row r="27" spans="1:11" s="5" customFormat="1" ht="17.100000000000001" customHeight="1">
      <c r="A27" s="25" t="s">
        <v>87</v>
      </c>
      <c r="B27" s="50" t="s">
        <v>46</v>
      </c>
      <c r="C27" s="51" t="s">
        <v>46</v>
      </c>
      <c r="D27" s="50" t="s">
        <v>46</v>
      </c>
      <c r="E27" s="51" t="s">
        <v>46</v>
      </c>
      <c r="F27" s="50" t="s">
        <v>46</v>
      </c>
      <c r="G27" s="51" t="s">
        <v>46</v>
      </c>
      <c r="H27" s="50" t="s">
        <v>46</v>
      </c>
      <c r="I27" s="51" t="s">
        <v>46</v>
      </c>
      <c r="J27" s="50" t="s">
        <v>46</v>
      </c>
      <c r="K27" s="198" t="s">
        <v>46</v>
      </c>
    </row>
    <row r="28" spans="1:11" s="5" customFormat="1" ht="17.100000000000001" customHeight="1">
      <c r="A28" s="76" t="s">
        <v>88</v>
      </c>
      <c r="B28" s="50" t="s">
        <v>46</v>
      </c>
      <c r="C28" s="51" t="s">
        <v>46</v>
      </c>
      <c r="D28" s="50" t="s">
        <v>46</v>
      </c>
      <c r="E28" s="51" t="s">
        <v>46</v>
      </c>
      <c r="F28" s="50" t="s">
        <v>46</v>
      </c>
      <c r="G28" s="51" t="s">
        <v>46</v>
      </c>
      <c r="H28" s="50" t="s">
        <v>46</v>
      </c>
      <c r="I28" s="51" t="s">
        <v>46</v>
      </c>
      <c r="J28" s="52" t="s">
        <v>46</v>
      </c>
      <c r="K28" s="53" t="s">
        <v>46</v>
      </c>
    </row>
    <row r="29" spans="1:11" s="5" customFormat="1" ht="17.100000000000001" customHeight="1">
      <c r="A29" s="27" t="s">
        <v>27</v>
      </c>
      <c r="B29" s="79">
        <f>SUM(B24:B28)</f>
        <v>88</v>
      </c>
      <c r="C29" s="165">
        <v>2.36</v>
      </c>
      <c r="D29" s="80">
        <f>SUM(D24:D28)</f>
        <v>32</v>
      </c>
      <c r="E29" s="165">
        <v>2.68</v>
      </c>
      <c r="F29" s="71" t="s">
        <v>46</v>
      </c>
      <c r="G29" s="234" t="s">
        <v>46</v>
      </c>
      <c r="H29" s="80">
        <f>SUM(H24:H28)</f>
        <v>8</v>
      </c>
      <c r="I29" s="233">
        <v>3.29</v>
      </c>
      <c r="J29" s="80">
        <f>SUM(J24:J28)</f>
        <v>128</v>
      </c>
      <c r="K29" s="241">
        <v>2.5</v>
      </c>
    </row>
    <row r="30" spans="1:11" s="5" customFormat="1" ht="17.100000000000001" customHeight="1" thickBot="1">
      <c r="A30" s="28" t="s">
        <v>5</v>
      </c>
      <c r="B30" s="81">
        <f>SUM(B29,B23)</f>
        <v>197</v>
      </c>
      <c r="C30" s="84">
        <v>2.4300000000000002</v>
      </c>
      <c r="D30" s="83">
        <f>SUM(D29,D23)</f>
        <v>65</v>
      </c>
      <c r="E30" s="82">
        <v>2.6</v>
      </c>
      <c r="F30" s="56" t="s">
        <v>46</v>
      </c>
      <c r="G30" s="57" t="s">
        <v>46</v>
      </c>
      <c r="H30" s="83">
        <f>SUM(H29,H23)</f>
        <v>35</v>
      </c>
      <c r="I30" s="82">
        <v>2.41</v>
      </c>
      <c r="J30" s="83">
        <f>SUM(J29,J23)</f>
        <v>297</v>
      </c>
      <c r="K30" s="166">
        <v>2.4700000000000002</v>
      </c>
    </row>
    <row r="31" spans="1:11" s="5" customFormat="1" ht="17.100000000000001" customHeight="1">
      <c r="A31" s="19" t="s">
        <v>6</v>
      </c>
      <c r="B31" s="85"/>
      <c r="C31" s="60"/>
      <c r="D31" s="59"/>
      <c r="E31" s="60"/>
      <c r="F31" s="61"/>
      <c r="G31" s="62"/>
      <c r="H31" s="59"/>
      <c r="I31" s="157"/>
      <c r="J31" s="86"/>
      <c r="K31" s="158"/>
    </row>
    <row r="32" spans="1:11" s="5" customFormat="1" ht="17.100000000000001" customHeight="1">
      <c r="A32" s="7" t="s">
        <v>7</v>
      </c>
      <c r="B32" s="87">
        <v>26</v>
      </c>
      <c r="C32" s="88">
        <v>2.42</v>
      </c>
      <c r="D32" s="77">
        <v>16</v>
      </c>
      <c r="E32" s="78">
        <v>2.0699999999999998</v>
      </c>
      <c r="F32" s="50" t="s">
        <v>46</v>
      </c>
      <c r="G32" s="51" t="s">
        <v>46</v>
      </c>
      <c r="H32" s="167">
        <v>26</v>
      </c>
      <c r="I32" s="168">
        <v>1.92</v>
      </c>
      <c r="J32" s="89">
        <f t="shared" ref="J32:J34" si="2">SUM(B32,D32,F32,H32)</f>
        <v>68</v>
      </c>
      <c r="K32" s="159">
        <v>2.15</v>
      </c>
    </row>
    <row r="33" spans="1:11" s="5" customFormat="1" ht="17.100000000000001" customHeight="1">
      <c r="A33" s="9" t="s">
        <v>8</v>
      </c>
      <c r="B33" s="74">
        <v>42</v>
      </c>
      <c r="C33" s="66">
        <v>2.17</v>
      </c>
      <c r="D33" s="65">
        <v>28</v>
      </c>
      <c r="E33" s="66">
        <v>2.08</v>
      </c>
      <c r="F33" s="50" t="s">
        <v>46</v>
      </c>
      <c r="G33" s="51" t="s">
        <v>46</v>
      </c>
      <c r="H33" s="90">
        <v>15</v>
      </c>
      <c r="I33" s="91">
        <v>1.65</v>
      </c>
      <c r="J33" s="92">
        <f t="shared" si="2"/>
        <v>85</v>
      </c>
      <c r="K33" s="75">
        <v>2.0499999999999998</v>
      </c>
    </row>
    <row r="34" spans="1:11" s="5" customFormat="1" ht="17.100000000000001" customHeight="1">
      <c r="A34" s="7" t="s">
        <v>9</v>
      </c>
      <c r="B34" s="94">
        <v>46</v>
      </c>
      <c r="C34" s="95">
        <v>2.58</v>
      </c>
      <c r="D34" s="96">
        <v>34</v>
      </c>
      <c r="E34" s="169">
        <v>2.15</v>
      </c>
      <c r="F34" s="170"/>
      <c r="G34" s="171"/>
      <c r="H34" s="97">
        <v>3</v>
      </c>
      <c r="I34" s="98">
        <v>3.61</v>
      </c>
      <c r="J34" s="99">
        <f t="shared" si="2"/>
        <v>83</v>
      </c>
      <c r="K34" s="194">
        <v>2.44</v>
      </c>
    </row>
    <row r="35" spans="1:11" s="5" customFormat="1" ht="17.100000000000001" customHeight="1" thickBot="1">
      <c r="A35" s="29" t="s">
        <v>10</v>
      </c>
      <c r="B35" s="100">
        <f>SUM(B32:B34)</f>
        <v>114</v>
      </c>
      <c r="C35" s="101">
        <v>2.39</v>
      </c>
      <c r="D35" s="102">
        <f>SUM(D32:D34)</f>
        <v>78</v>
      </c>
      <c r="E35" s="101">
        <v>2.11</v>
      </c>
      <c r="F35" s="56" t="s">
        <v>46</v>
      </c>
      <c r="G35" s="103" t="s">
        <v>46</v>
      </c>
      <c r="H35" s="102">
        <f>SUM(H32:H34)</f>
        <v>44</v>
      </c>
      <c r="I35" s="104">
        <v>1.94</v>
      </c>
      <c r="J35" s="102">
        <f>SUM(J32:J34)</f>
        <v>236</v>
      </c>
      <c r="K35" s="148">
        <v>2.21</v>
      </c>
    </row>
    <row r="36" spans="1:11" s="5" customFormat="1" ht="17.100000000000001" customHeight="1">
      <c r="A36" s="19" t="s">
        <v>11</v>
      </c>
      <c r="B36" s="85"/>
      <c r="C36" s="60"/>
      <c r="D36" s="59"/>
      <c r="E36" s="60"/>
      <c r="F36" s="61"/>
      <c r="G36" s="62"/>
      <c r="H36" s="59"/>
      <c r="I36" s="157"/>
      <c r="J36" s="86"/>
      <c r="K36" s="158"/>
    </row>
    <row r="37" spans="1:11" s="5" customFormat="1" ht="17.100000000000001" customHeight="1">
      <c r="A37" s="39" t="s">
        <v>55</v>
      </c>
      <c r="B37" s="229">
        <v>47</v>
      </c>
      <c r="C37" s="173">
        <v>1.31</v>
      </c>
      <c r="D37" s="105">
        <v>1</v>
      </c>
      <c r="E37" s="172">
        <v>1.43</v>
      </c>
      <c r="F37" s="108" t="s">
        <v>46</v>
      </c>
      <c r="G37" s="173" t="s">
        <v>46</v>
      </c>
      <c r="H37" s="105">
        <v>10</v>
      </c>
      <c r="I37" s="106">
        <v>1.1200000000000001</v>
      </c>
      <c r="J37" s="230">
        <f t="shared" ref="J37" si="3">SUM(B37,D37,F37,H37)</f>
        <v>58</v>
      </c>
      <c r="K37" s="174">
        <v>1.28</v>
      </c>
    </row>
    <row r="38" spans="1:11" s="5" customFormat="1" ht="17.100000000000001" customHeight="1">
      <c r="A38" s="228" t="s">
        <v>56</v>
      </c>
      <c r="B38" s="214">
        <v>108</v>
      </c>
      <c r="C38" s="172">
        <v>2.21</v>
      </c>
      <c r="D38" s="108">
        <v>3</v>
      </c>
      <c r="E38" s="173">
        <v>2.37</v>
      </c>
      <c r="F38" s="108" t="s">
        <v>46</v>
      </c>
      <c r="G38" s="173" t="s">
        <v>46</v>
      </c>
      <c r="H38" s="105">
        <v>13</v>
      </c>
      <c r="I38" s="106">
        <v>2.2000000000000002</v>
      </c>
      <c r="J38" s="107">
        <f t="shared" ref="J38:J62" si="4">SUM(B38,D38,F38,H38)</f>
        <v>124</v>
      </c>
      <c r="K38" s="174">
        <v>2.21</v>
      </c>
    </row>
    <row r="39" spans="1:11" s="5" customFormat="1" ht="17.100000000000001" customHeight="1">
      <c r="A39" s="31" t="s">
        <v>57</v>
      </c>
      <c r="B39" s="108" t="s">
        <v>46</v>
      </c>
      <c r="C39" s="173" t="s">
        <v>46</v>
      </c>
      <c r="D39" s="108" t="s">
        <v>46</v>
      </c>
      <c r="E39" s="173" t="s">
        <v>46</v>
      </c>
      <c r="F39" s="108" t="s">
        <v>46</v>
      </c>
      <c r="G39" s="173" t="s">
        <v>46</v>
      </c>
      <c r="H39" s="124" t="s">
        <v>46</v>
      </c>
      <c r="I39" s="123" t="s">
        <v>46</v>
      </c>
      <c r="J39" s="108" t="s">
        <v>46</v>
      </c>
      <c r="K39" s="109" t="s">
        <v>46</v>
      </c>
    </row>
    <row r="40" spans="1:11" s="5" customFormat="1" ht="17.100000000000001" customHeight="1">
      <c r="A40" s="32" t="s">
        <v>58</v>
      </c>
      <c r="B40" s="193">
        <v>146</v>
      </c>
      <c r="C40" s="113">
        <v>1.94</v>
      </c>
      <c r="D40" s="108">
        <v>2</v>
      </c>
      <c r="E40" s="173">
        <v>2.65</v>
      </c>
      <c r="F40" s="108" t="s">
        <v>46</v>
      </c>
      <c r="G40" s="173" t="s">
        <v>46</v>
      </c>
      <c r="H40" s="112">
        <v>6</v>
      </c>
      <c r="I40" s="114">
        <v>2.29</v>
      </c>
      <c r="J40" s="107">
        <f>SUM(B40,D40,F40,H40)</f>
        <v>154</v>
      </c>
      <c r="K40" s="149">
        <v>1.97</v>
      </c>
    </row>
    <row r="41" spans="1:11" s="5" customFormat="1" ht="17.100000000000001" customHeight="1">
      <c r="A41" s="32" t="s">
        <v>59</v>
      </c>
      <c r="B41" s="122" t="s">
        <v>46</v>
      </c>
      <c r="C41" s="125" t="s">
        <v>46</v>
      </c>
      <c r="D41" s="124" t="s">
        <v>46</v>
      </c>
      <c r="E41" s="125" t="s">
        <v>46</v>
      </c>
      <c r="F41" s="108" t="s">
        <v>46</v>
      </c>
      <c r="G41" s="173" t="s">
        <v>46</v>
      </c>
      <c r="H41" s="124" t="s">
        <v>46</v>
      </c>
      <c r="I41" s="123" t="s">
        <v>46</v>
      </c>
      <c r="J41" s="108" t="s">
        <v>46</v>
      </c>
      <c r="K41" s="109" t="s">
        <v>46</v>
      </c>
    </row>
    <row r="42" spans="1:11" s="5" customFormat="1" ht="17.100000000000001" customHeight="1">
      <c r="A42" s="32" t="s">
        <v>60</v>
      </c>
      <c r="B42" s="110">
        <v>105</v>
      </c>
      <c r="C42" s="113">
        <v>2.64</v>
      </c>
      <c r="D42" s="124">
        <v>11</v>
      </c>
      <c r="E42" s="123">
        <v>2.5</v>
      </c>
      <c r="F42" s="108" t="s">
        <v>46</v>
      </c>
      <c r="G42" s="173" t="s">
        <v>46</v>
      </c>
      <c r="H42" s="112">
        <v>5</v>
      </c>
      <c r="I42" s="114">
        <v>3.53</v>
      </c>
      <c r="J42" s="107">
        <f t="shared" si="4"/>
        <v>121</v>
      </c>
      <c r="K42" s="175">
        <v>2.66</v>
      </c>
    </row>
    <row r="43" spans="1:11" s="5" customFormat="1" ht="17.100000000000001" customHeight="1">
      <c r="A43" s="32" t="s">
        <v>61</v>
      </c>
      <c r="B43" s="110">
        <v>133</v>
      </c>
      <c r="C43" s="113">
        <v>2.39</v>
      </c>
      <c r="D43" s="124">
        <v>7</v>
      </c>
      <c r="E43" s="125">
        <v>2.36</v>
      </c>
      <c r="F43" s="108" t="s">
        <v>46</v>
      </c>
      <c r="G43" s="173" t="s">
        <v>46</v>
      </c>
      <c r="H43" s="112">
        <v>10</v>
      </c>
      <c r="I43" s="114">
        <v>2.78</v>
      </c>
      <c r="J43" s="107">
        <f t="shared" si="4"/>
        <v>150</v>
      </c>
      <c r="K43" s="175">
        <v>2.42</v>
      </c>
    </row>
    <row r="44" spans="1:11" s="5" customFormat="1" ht="17.100000000000001" customHeight="1">
      <c r="A44" s="32" t="s">
        <v>62</v>
      </c>
      <c r="B44" s="193">
        <v>97</v>
      </c>
      <c r="C44" s="113">
        <v>2.56</v>
      </c>
      <c r="D44" s="124">
        <v>13</v>
      </c>
      <c r="E44" s="125">
        <v>2.63</v>
      </c>
      <c r="F44" s="108" t="s">
        <v>46</v>
      </c>
      <c r="G44" s="173" t="s">
        <v>46</v>
      </c>
      <c r="H44" s="112">
        <v>10</v>
      </c>
      <c r="I44" s="114">
        <v>3.36</v>
      </c>
      <c r="J44" s="107">
        <f t="shared" si="4"/>
        <v>120</v>
      </c>
      <c r="K44" s="149">
        <v>2.63</v>
      </c>
    </row>
    <row r="45" spans="1:11" s="5" customFormat="1" ht="17.100000000000001" customHeight="1">
      <c r="A45" s="32" t="s">
        <v>63</v>
      </c>
      <c r="B45" s="110">
        <v>103</v>
      </c>
      <c r="C45" s="113">
        <v>3.02</v>
      </c>
      <c r="D45" s="124">
        <v>8</v>
      </c>
      <c r="E45" s="125">
        <v>3.11</v>
      </c>
      <c r="F45" s="108" t="s">
        <v>46</v>
      </c>
      <c r="G45" s="173" t="s">
        <v>46</v>
      </c>
      <c r="H45" s="112">
        <v>10</v>
      </c>
      <c r="I45" s="114">
        <v>3.32</v>
      </c>
      <c r="J45" s="107">
        <f t="shared" si="4"/>
        <v>121</v>
      </c>
      <c r="K45" s="210">
        <v>3.05</v>
      </c>
    </row>
    <row r="46" spans="1:11" s="5" customFormat="1" ht="17.100000000000001" customHeight="1">
      <c r="A46" s="32" t="s">
        <v>64</v>
      </c>
      <c r="B46" s="110">
        <v>81</v>
      </c>
      <c r="C46" s="113">
        <v>1.97</v>
      </c>
      <c r="D46" s="124" t="s">
        <v>46</v>
      </c>
      <c r="E46" s="125" t="s">
        <v>46</v>
      </c>
      <c r="F46" s="108" t="s">
        <v>46</v>
      </c>
      <c r="G46" s="173" t="s">
        <v>46</v>
      </c>
      <c r="H46" s="112">
        <v>10</v>
      </c>
      <c r="I46" s="114">
        <v>1.75</v>
      </c>
      <c r="J46" s="107">
        <f t="shared" si="4"/>
        <v>91</v>
      </c>
      <c r="K46" s="210">
        <v>1.95</v>
      </c>
    </row>
    <row r="47" spans="1:11" s="5" customFormat="1" ht="17.100000000000001" customHeight="1">
      <c r="A47" s="32" t="s">
        <v>65</v>
      </c>
      <c r="B47" s="110">
        <v>109</v>
      </c>
      <c r="C47" s="113">
        <v>2.5499999999999998</v>
      </c>
      <c r="D47" s="124">
        <v>7</v>
      </c>
      <c r="E47" s="125">
        <v>2.42</v>
      </c>
      <c r="F47" s="108" t="s">
        <v>46</v>
      </c>
      <c r="G47" s="173" t="s">
        <v>46</v>
      </c>
      <c r="H47" s="112">
        <v>6</v>
      </c>
      <c r="I47" s="114">
        <v>2.4900000000000002</v>
      </c>
      <c r="J47" s="107">
        <f t="shared" si="4"/>
        <v>122</v>
      </c>
      <c r="K47" s="195">
        <v>2.54</v>
      </c>
    </row>
    <row r="48" spans="1:11" s="5" customFormat="1" ht="17.100000000000001" customHeight="1">
      <c r="A48" s="32" t="s">
        <v>66</v>
      </c>
      <c r="B48" s="110">
        <v>129</v>
      </c>
      <c r="C48" s="113">
        <v>1.81</v>
      </c>
      <c r="D48" s="124">
        <v>5</v>
      </c>
      <c r="E48" s="125">
        <v>1.88</v>
      </c>
      <c r="F48" s="108" t="s">
        <v>46</v>
      </c>
      <c r="G48" s="173" t="s">
        <v>46</v>
      </c>
      <c r="H48" s="112">
        <v>18</v>
      </c>
      <c r="I48" s="114">
        <v>1.58</v>
      </c>
      <c r="J48" s="107">
        <f t="shared" si="4"/>
        <v>152</v>
      </c>
      <c r="K48" s="195">
        <v>1.79</v>
      </c>
    </row>
    <row r="49" spans="1:11" s="5" customFormat="1" ht="17.100000000000001" customHeight="1">
      <c r="A49" s="32" t="s">
        <v>67</v>
      </c>
      <c r="B49" s="110">
        <v>153</v>
      </c>
      <c r="C49" s="113">
        <v>3.15</v>
      </c>
      <c r="D49" s="124">
        <v>18</v>
      </c>
      <c r="E49" s="125">
        <v>3.21</v>
      </c>
      <c r="F49" s="108" t="s">
        <v>46</v>
      </c>
      <c r="G49" s="173" t="s">
        <v>46</v>
      </c>
      <c r="H49" s="112">
        <v>9</v>
      </c>
      <c r="I49" s="114">
        <v>3.6</v>
      </c>
      <c r="J49" s="107">
        <f t="shared" si="4"/>
        <v>180</v>
      </c>
      <c r="K49" s="195">
        <v>3.17</v>
      </c>
    </row>
    <row r="50" spans="1:11" s="5" customFormat="1" ht="17.100000000000001" customHeight="1">
      <c r="A50" s="32" t="s">
        <v>68</v>
      </c>
      <c r="B50" s="110">
        <v>122</v>
      </c>
      <c r="C50" s="113">
        <v>2.94</v>
      </c>
      <c r="D50" s="124">
        <v>18</v>
      </c>
      <c r="E50" s="125">
        <v>2.94</v>
      </c>
      <c r="F50" s="108" t="s">
        <v>46</v>
      </c>
      <c r="G50" s="173" t="s">
        <v>46</v>
      </c>
      <c r="H50" s="112">
        <v>10</v>
      </c>
      <c r="I50" s="114">
        <v>2.82</v>
      </c>
      <c r="J50" s="107">
        <f t="shared" si="4"/>
        <v>150</v>
      </c>
      <c r="K50" s="210">
        <v>2.93</v>
      </c>
    </row>
    <row r="51" spans="1:11" s="5" customFormat="1" ht="17.100000000000001" customHeight="1">
      <c r="A51" s="33" t="s">
        <v>69</v>
      </c>
      <c r="B51" s="124" t="s">
        <v>46</v>
      </c>
      <c r="C51" s="125" t="s">
        <v>46</v>
      </c>
      <c r="D51" s="124" t="s">
        <v>46</v>
      </c>
      <c r="E51" s="125" t="s">
        <v>46</v>
      </c>
      <c r="F51" s="108" t="s">
        <v>46</v>
      </c>
      <c r="G51" s="173" t="s">
        <v>46</v>
      </c>
      <c r="H51" s="108" t="s">
        <v>46</v>
      </c>
      <c r="I51" s="231" t="s">
        <v>46</v>
      </c>
      <c r="J51" s="108" t="s">
        <v>46</v>
      </c>
      <c r="K51" s="109" t="s">
        <v>46</v>
      </c>
    </row>
    <row r="52" spans="1:11" s="5" customFormat="1" ht="17.100000000000001" customHeight="1">
      <c r="A52" s="32" t="s">
        <v>70</v>
      </c>
      <c r="B52" s="110">
        <v>107</v>
      </c>
      <c r="C52" s="113">
        <v>2.1800000000000002</v>
      </c>
      <c r="D52" s="124">
        <v>7</v>
      </c>
      <c r="E52" s="123">
        <v>2.2999999999999998</v>
      </c>
      <c r="F52" s="108" t="s">
        <v>46</v>
      </c>
      <c r="G52" s="173" t="s">
        <v>46</v>
      </c>
      <c r="H52" s="112">
        <v>6</v>
      </c>
      <c r="I52" s="114">
        <v>2.13</v>
      </c>
      <c r="J52" s="107">
        <f t="shared" si="4"/>
        <v>120</v>
      </c>
      <c r="K52" s="195">
        <v>2.1800000000000002</v>
      </c>
    </row>
    <row r="53" spans="1:11" s="5" customFormat="1" ht="17.100000000000001" customHeight="1">
      <c r="A53" s="32" t="s">
        <v>71</v>
      </c>
      <c r="B53" s="110">
        <v>109</v>
      </c>
      <c r="C53" s="113">
        <v>2.0099999999999998</v>
      </c>
      <c r="D53" s="124">
        <v>3</v>
      </c>
      <c r="E53" s="125">
        <v>2.36</v>
      </c>
      <c r="F53" s="108" t="s">
        <v>46</v>
      </c>
      <c r="G53" s="173" t="s">
        <v>46</v>
      </c>
      <c r="H53" s="112">
        <v>7</v>
      </c>
      <c r="I53" s="114">
        <v>2.78</v>
      </c>
      <c r="J53" s="107">
        <f t="shared" si="4"/>
        <v>119</v>
      </c>
      <c r="K53" s="195">
        <v>2.06</v>
      </c>
    </row>
    <row r="54" spans="1:11" s="5" customFormat="1" ht="17.100000000000001" customHeight="1">
      <c r="A54" s="32" t="s">
        <v>72</v>
      </c>
      <c r="B54" s="110">
        <v>80</v>
      </c>
      <c r="C54" s="113">
        <v>2.74</v>
      </c>
      <c r="D54" s="124">
        <v>8</v>
      </c>
      <c r="E54" s="125">
        <v>2.62</v>
      </c>
      <c r="F54" s="108" t="s">
        <v>46</v>
      </c>
      <c r="G54" s="173" t="s">
        <v>46</v>
      </c>
      <c r="H54" s="112">
        <v>4</v>
      </c>
      <c r="I54" s="114">
        <v>3.28</v>
      </c>
      <c r="J54" s="107">
        <f t="shared" si="4"/>
        <v>92</v>
      </c>
      <c r="K54" s="195">
        <v>2.76</v>
      </c>
    </row>
    <row r="55" spans="1:11" s="5" customFormat="1" ht="17.100000000000001" customHeight="1">
      <c r="A55" s="32" t="s">
        <v>73</v>
      </c>
      <c r="B55" s="110">
        <v>84</v>
      </c>
      <c r="C55" s="113">
        <v>2.2400000000000002</v>
      </c>
      <c r="D55" s="124">
        <v>4</v>
      </c>
      <c r="E55" s="125">
        <v>2.2400000000000002</v>
      </c>
      <c r="F55" s="108" t="s">
        <v>46</v>
      </c>
      <c r="G55" s="173" t="s">
        <v>46</v>
      </c>
      <c r="H55" s="112">
        <v>4</v>
      </c>
      <c r="I55" s="114">
        <v>2.5299999999999998</v>
      </c>
      <c r="J55" s="107">
        <f t="shared" si="4"/>
        <v>92</v>
      </c>
      <c r="K55" s="195">
        <v>2.25</v>
      </c>
    </row>
    <row r="56" spans="1:11" s="5" customFormat="1" ht="17.100000000000001" customHeight="1">
      <c r="A56" s="32" t="s">
        <v>74</v>
      </c>
      <c r="B56" s="122" t="s">
        <v>46</v>
      </c>
      <c r="C56" s="125" t="s">
        <v>46</v>
      </c>
      <c r="D56" s="124" t="s">
        <v>46</v>
      </c>
      <c r="E56" s="125" t="s">
        <v>46</v>
      </c>
      <c r="F56" s="108" t="s">
        <v>46</v>
      </c>
      <c r="G56" s="173" t="s">
        <v>46</v>
      </c>
      <c r="H56" s="124" t="s">
        <v>46</v>
      </c>
      <c r="I56" s="123" t="s">
        <v>46</v>
      </c>
      <c r="J56" s="108" t="s">
        <v>46</v>
      </c>
      <c r="K56" s="109" t="s">
        <v>46</v>
      </c>
    </row>
    <row r="57" spans="1:11" s="5" customFormat="1" ht="17.100000000000001" customHeight="1">
      <c r="A57" s="34" t="s">
        <v>75</v>
      </c>
      <c r="B57" s="122" t="s">
        <v>46</v>
      </c>
      <c r="C57" s="125" t="s">
        <v>46</v>
      </c>
      <c r="D57" s="124" t="s">
        <v>46</v>
      </c>
      <c r="E57" s="125" t="s">
        <v>46</v>
      </c>
      <c r="F57" s="108" t="s">
        <v>46</v>
      </c>
      <c r="G57" s="173" t="s">
        <v>46</v>
      </c>
      <c r="H57" s="124" t="s">
        <v>46</v>
      </c>
      <c r="I57" s="123" t="s">
        <v>46</v>
      </c>
      <c r="J57" s="108" t="s">
        <v>46</v>
      </c>
      <c r="K57" s="109" t="s">
        <v>46</v>
      </c>
    </row>
    <row r="58" spans="1:11" s="5" customFormat="1" ht="17.100000000000001" customHeight="1">
      <c r="A58" s="18" t="s">
        <v>76</v>
      </c>
      <c r="B58" s="74">
        <v>80</v>
      </c>
      <c r="C58" s="66">
        <v>2.27</v>
      </c>
      <c r="D58" s="124">
        <v>5</v>
      </c>
      <c r="E58" s="125">
        <v>2.2400000000000002</v>
      </c>
      <c r="F58" s="108" t="s">
        <v>46</v>
      </c>
      <c r="G58" s="173" t="s">
        <v>46</v>
      </c>
      <c r="H58" s="65">
        <v>5</v>
      </c>
      <c r="I58" s="68">
        <v>2.41</v>
      </c>
      <c r="J58" s="107">
        <f t="shared" si="4"/>
        <v>90</v>
      </c>
      <c r="K58" s="75">
        <v>2.2799999999999998</v>
      </c>
    </row>
    <row r="59" spans="1:11" s="5" customFormat="1" ht="17.100000000000001" customHeight="1">
      <c r="A59" s="213" t="s">
        <v>77</v>
      </c>
      <c r="B59" s="74">
        <v>72</v>
      </c>
      <c r="C59" s="66">
        <v>2.77</v>
      </c>
      <c r="D59" s="124">
        <v>13</v>
      </c>
      <c r="E59" s="125">
        <v>2.54</v>
      </c>
      <c r="F59" s="108" t="s">
        <v>46</v>
      </c>
      <c r="G59" s="173" t="s">
        <v>46</v>
      </c>
      <c r="H59" s="65">
        <v>6</v>
      </c>
      <c r="I59" s="68">
        <v>3.23</v>
      </c>
      <c r="J59" s="107">
        <f t="shared" si="4"/>
        <v>91</v>
      </c>
      <c r="K59" s="75">
        <v>2.76</v>
      </c>
    </row>
    <row r="60" spans="1:11" s="5" customFormat="1" ht="17.100000000000001" customHeight="1">
      <c r="A60" s="10" t="s">
        <v>78</v>
      </c>
      <c r="B60" s="74">
        <v>74</v>
      </c>
      <c r="C60" s="66">
        <v>2.5499999999999998</v>
      </c>
      <c r="D60" s="124">
        <v>11</v>
      </c>
      <c r="E60" s="125">
        <v>2.56</v>
      </c>
      <c r="F60" s="108" t="s">
        <v>46</v>
      </c>
      <c r="G60" s="173" t="s">
        <v>46</v>
      </c>
      <c r="H60" s="65">
        <v>6</v>
      </c>
      <c r="I60" s="68">
        <v>3.09</v>
      </c>
      <c r="J60" s="107">
        <f t="shared" si="4"/>
        <v>91</v>
      </c>
      <c r="K60" s="75">
        <v>2.59</v>
      </c>
    </row>
    <row r="61" spans="1:11" s="5" customFormat="1" ht="17.100000000000001" customHeight="1">
      <c r="A61" s="9" t="s">
        <v>79</v>
      </c>
      <c r="B61" s="74">
        <v>72</v>
      </c>
      <c r="C61" s="66">
        <v>3.18</v>
      </c>
      <c r="D61" s="124">
        <v>10</v>
      </c>
      <c r="E61" s="125">
        <v>3.34</v>
      </c>
      <c r="F61" s="108" t="s">
        <v>46</v>
      </c>
      <c r="G61" s="173" t="s">
        <v>46</v>
      </c>
      <c r="H61" s="65">
        <v>11</v>
      </c>
      <c r="I61" s="68">
        <v>3.29</v>
      </c>
      <c r="J61" s="107">
        <f t="shared" si="4"/>
        <v>93</v>
      </c>
      <c r="K61" s="162">
        <v>3.21</v>
      </c>
    </row>
    <row r="62" spans="1:11" s="5" customFormat="1" ht="17.100000000000001" customHeight="1">
      <c r="A62" s="8" t="s">
        <v>80</v>
      </c>
      <c r="B62" s="74">
        <v>11</v>
      </c>
      <c r="C62" s="66">
        <v>1.92</v>
      </c>
      <c r="D62" s="124" t="s">
        <v>46</v>
      </c>
      <c r="E62" s="125" t="s">
        <v>46</v>
      </c>
      <c r="F62" s="108" t="s">
        <v>46</v>
      </c>
      <c r="G62" s="173" t="s">
        <v>46</v>
      </c>
      <c r="H62" s="65">
        <v>5</v>
      </c>
      <c r="I62" s="68">
        <v>2.08</v>
      </c>
      <c r="J62" s="107">
        <f t="shared" si="4"/>
        <v>16</v>
      </c>
      <c r="K62" s="162">
        <v>1.97</v>
      </c>
    </row>
    <row r="63" spans="1:11" s="5" customFormat="1" ht="17.100000000000001" customHeight="1">
      <c r="A63" s="32" t="s">
        <v>81</v>
      </c>
      <c r="B63" s="67" t="s">
        <v>46</v>
      </c>
      <c r="C63" s="64" t="s">
        <v>46</v>
      </c>
      <c r="D63" s="67" t="s">
        <v>46</v>
      </c>
      <c r="E63" s="64" t="s">
        <v>46</v>
      </c>
      <c r="F63" s="112">
        <v>145</v>
      </c>
      <c r="G63" s="111">
        <v>1.99</v>
      </c>
      <c r="H63" s="108" t="s">
        <v>46</v>
      </c>
      <c r="I63" s="231" t="s">
        <v>46</v>
      </c>
      <c r="J63" s="107">
        <f>SUM(B63,D63,F63,H63)</f>
        <v>145</v>
      </c>
      <c r="K63" s="175">
        <v>1.99</v>
      </c>
    </row>
    <row r="64" spans="1:11" s="5" customFormat="1" ht="17.100000000000001" customHeight="1">
      <c r="A64" s="209" t="s">
        <v>82</v>
      </c>
      <c r="B64" s="74">
        <v>1</v>
      </c>
      <c r="C64" s="66">
        <v>1.85</v>
      </c>
      <c r="D64" s="108" t="s">
        <v>46</v>
      </c>
      <c r="E64" s="173" t="s">
        <v>46</v>
      </c>
      <c r="F64" s="108" t="s">
        <v>46</v>
      </c>
      <c r="G64" s="173" t="s">
        <v>46</v>
      </c>
      <c r="H64" s="108" t="s">
        <v>46</v>
      </c>
      <c r="I64" s="231" t="s">
        <v>46</v>
      </c>
      <c r="J64" s="217">
        <f t="shared" ref="J64" si="5">SUM(B64,D64,F64,H64)</f>
        <v>1</v>
      </c>
      <c r="K64" s="218">
        <v>1.85</v>
      </c>
    </row>
    <row r="65" spans="1:12" s="5" customFormat="1" ht="17.100000000000001" customHeight="1">
      <c r="A65" s="35" t="s">
        <v>83</v>
      </c>
      <c r="B65" s="176" t="s">
        <v>46</v>
      </c>
      <c r="C65" s="177" t="s">
        <v>46</v>
      </c>
      <c r="D65" s="176" t="s">
        <v>46</v>
      </c>
      <c r="E65" s="177" t="s">
        <v>46</v>
      </c>
      <c r="F65" s="108" t="s">
        <v>46</v>
      </c>
      <c r="G65" s="173" t="s">
        <v>46</v>
      </c>
      <c r="H65" s="176" t="s">
        <v>46</v>
      </c>
      <c r="I65" s="232" t="s">
        <v>46</v>
      </c>
      <c r="J65" s="215" t="s">
        <v>46</v>
      </c>
      <c r="K65" s="216" t="s">
        <v>46</v>
      </c>
    </row>
    <row r="66" spans="1:12" s="5" customFormat="1" ht="17.100000000000001" customHeight="1" thickBot="1">
      <c r="A66" s="12" t="s">
        <v>12</v>
      </c>
      <c r="B66" s="115">
        <f>SUM(B37:B65)</f>
        <v>2023</v>
      </c>
      <c r="C66" s="84">
        <v>2.44</v>
      </c>
      <c r="D66" s="115">
        <f>SUM(D37:D65)</f>
        <v>154</v>
      </c>
      <c r="E66" s="84">
        <v>2.68</v>
      </c>
      <c r="F66" s="115">
        <f>SUM(F37:F65)</f>
        <v>145</v>
      </c>
      <c r="G66" s="84">
        <v>1.99</v>
      </c>
      <c r="H66" s="115">
        <f>SUM(H37:H65)</f>
        <v>171</v>
      </c>
      <c r="I66" s="84">
        <v>2.57</v>
      </c>
      <c r="J66" s="115">
        <f>SUM(J37:J65)</f>
        <v>2493</v>
      </c>
      <c r="K66" s="166">
        <v>2.44</v>
      </c>
    </row>
    <row r="67" spans="1:12" s="5" customFormat="1" ht="17.100000000000001" customHeight="1">
      <c r="A67" s="6" t="s">
        <v>13</v>
      </c>
      <c r="B67" s="116"/>
      <c r="C67" s="117"/>
      <c r="D67" s="118"/>
      <c r="E67" s="117"/>
      <c r="F67" s="119"/>
      <c r="G67" s="120"/>
      <c r="H67" s="118"/>
      <c r="I67" s="178"/>
      <c r="J67" s="121"/>
      <c r="K67" s="179"/>
    </row>
    <row r="68" spans="1:12" s="5" customFormat="1" ht="17.100000000000001" customHeight="1">
      <c r="A68" s="237" t="s">
        <v>92</v>
      </c>
      <c r="B68" s="219" t="s">
        <v>46</v>
      </c>
      <c r="C68" s="242" t="s">
        <v>46</v>
      </c>
      <c r="D68" s="221" t="s">
        <v>46</v>
      </c>
      <c r="E68" s="220" t="s">
        <v>46</v>
      </c>
      <c r="F68" s="221" t="s">
        <v>46</v>
      </c>
      <c r="G68" s="222" t="s">
        <v>46</v>
      </c>
      <c r="H68" s="221" t="s">
        <v>46</v>
      </c>
      <c r="I68" s="222" t="s">
        <v>46</v>
      </c>
      <c r="J68" s="243" t="s">
        <v>46</v>
      </c>
      <c r="K68" s="222" t="s">
        <v>46</v>
      </c>
    </row>
    <row r="69" spans="1:12" s="5" customFormat="1" ht="17.100000000000001" customHeight="1">
      <c r="A69" s="7" t="s">
        <v>89</v>
      </c>
      <c r="B69" s="219" t="s">
        <v>46</v>
      </c>
      <c r="C69" s="220" t="s">
        <v>46</v>
      </c>
      <c r="D69" s="221" t="s">
        <v>46</v>
      </c>
      <c r="E69" s="222" t="s">
        <v>46</v>
      </c>
      <c r="F69" s="126">
        <v>90</v>
      </c>
      <c r="G69" s="235">
        <v>3.62</v>
      </c>
      <c r="H69" s="207">
        <v>1</v>
      </c>
      <c r="I69" s="208">
        <v>3.91</v>
      </c>
      <c r="J69" s="107">
        <f t="shared" ref="J69:J71" si="6">SUM(B69,D69,F69,H69)</f>
        <v>91</v>
      </c>
      <c r="K69" s="145">
        <v>3.62</v>
      </c>
    </row>
    <row r="70" spans="1:12" s="5" customFormat="1" ht="17.100000000000001" customHeight="1">
      <c r="A70" s="8" t="s">
        <v>90</v>
      </c>
      <c r="B70" s="219">
        <v>74</v>
      </c>
      <c r="C70" s="220">
        <v>2.5499999999999998</v>
      </c>
      <c r="D70" s="221">
        <v>40</v>
      </c>
      <c r="E70" s="222">
        <v>2.44</v>
      </c>
      <c r="F70" s="124" t="s">
        <v>46</v>
      </c>
      <c r="G70" s="125" t="s">
        <v>46</v>
      </c>
      <c r="H70" s="207">
        <v>6</v>
      </c>
      <c r="I70" s="208">
        <v>2.95</v>
      </c>
      <c r="J70" s="107">
        <f t="shared" si="6"/>
        <v>120</v>
      </c>
      <c r="K70" s="150">
        <v>2.5299999999999998</v>
      </c>
    </row>
    <row r="71" spans="1:12" s="5" customFormat="1" ht="17.100000000000001" customHeight="1">
      <c r="A71" s="9" t="s">
        <v>91</v>
      </c>
      <c r="B71" s="124">
        <v>46</v>
      </c>
      <c r="C71" s="125">
        <v>2.44</v>
      </c>
      <c r="D71" s="124">
        <v>17</v>
      </c>
      <c r="E71" s="125">
        <v>1.98</v>
      </c>
      <c r="F71" s="124" t="s">
        <v>46</v>
      </c>
      <c r="G71" s="125" t="s">
        <v>46</v>
      </c>
      <c r="H71" s="97">
        <v>8</v>
      </c>
      <c r="I71" s="180">
        <v>2.29</v>
      </c>
      <c r="J71" s="107">
        <f t="shared" si="6"/>
        <v>71</v>
      </c>
      <c r="K71" s="147">
        <v>2.31</v>
      </c>
    </row>
    <row r="72" spans="1:12" s="5" customFormat="1" ht="17.100000000000001" customHeight="1" thickBot="1">
      <c r="A72" s="12" t="s">
        <v>14</v>
      </c>
      <c r="B72" s="81">
        <f>SUM(B68:B71)</f>
        <v>120</v>
      </c>
      <c r="C72" s="128">
        <v>2.5099999999999998</v>
      </c>
      <c r="D72" s="83">
        <f>SUM(D68:D71)</f>
        <v>57</v>
      </c>
      <c r="E72" s="244">
        <v>2.2999999999999998</v>
      </c>
      <c r="F72" s="129">
        <f>SUM(F68:F71)</f>
        <v>90</v>
      </c>
      <c r="G72" s="236">
        <v>3.62</v>
      </c>
      <c r="H72" s="83">
        <f>SUM(H68:H71)</f>
        <v>15</v>
      </c>
      <c r="I72" s="128">
        <v>2.66</v>
      </c>
      <c r="J72" s="83">
        <f>SUM(J68:J71)</f>
        <v>282</v>
      </c>
      <c r="K72" s="166">
        <v>2.83</v>
      </c>
    </row>
    <row r="73" spans="1:12" s="5" customFormat="1" ht="17.100000000000001" customHeight="1">
      <c r="A73" s="6" t="s">
        <v>15</v>
      </c>
      <c r="B73" s="132"/>
      <c r="C73" s="137"/>
      <c r="D73" s="132"/>
      <c r="E73" s="137"/>
      <c r="F73" s="131"/>
      <c r="G73" s="130"/>
      <c r="H73" s="132"/>
      <c r="I73" s="181"/>
      <c r="J73" s="133"/>
      <c r="K73" s="182"/>
    </row>
    <row r="74" spans="1:12" s="5" customFormat="1" ht="17.100000000000001" customHeight="1">
      <c r="A74" s="11" t="s">
        <v>16</v>
      </c>
      <c r="B74" s="134" t="s">
        <v>46</v>
      </c>
      <c r="C74" s="135" t="s">
        <v>46</v>
      </c>
      <c r="D74" s="134">
        <v>5</v>
      </c>
      <c r="E74" s="135">
        <v>2.82</v>
      </c>
      <c r="F74" s="183">
        <v>65</v>
      </c>
      <c r="G74" s="184">
        <v>2.88</v>
      </c>
      <c r="H74" s="207">
        <v>3</v>
      </c>
      <c r="I74" s="208">
        <v>3.57</v>
      </c>
      <c r="J74" s="107">
        <f t="shared" ref="J74" si="7">SUM(B74,D74,F74,H74)</f>
        <v>73</v>
      </c>
      <c r="K74" s="185">
        <v>2.91</v>
      </c>
    </row>
    <row r="75" spans="1:12" s="5" customFormat="1" ht="20.25" customHeight="1" thickBot="1">
      <c r="A75" s="12" t="s">
        <v>17</v>
      </c>
      <c r="B75" s="136" t="s">
        <v>46</v>
      </c>
      <c r="C75" s="57" t="s">
        <v>46</v>
      </c>
      <c r="D75" s="56">
        <f>SUM(D74)</f>
        <v>5</v>
      </c>
      <c r="E75" s="186">
        <v>2.82</v>
      </c>
      <c r="F75" s="56">
        <f>SUM(F74)</f>
        <v>65</v>
      </c>
      <c r="G75" s="186">
        <v>2.88</v>
      </c>
      <c r="H75" s="56">
        <f>SUM(H74)</f>
        <v>3</v>
      </c>
      <c r="I75" s="186">
        <v>3.57</v>
      </c>
      <c r="J75" s="56">
        <f>SUM(J74)</f>
        <v>73</v>
      </c>
      <c r="K75" s="146">
        <v>2.91</v>
      </c>
    </row>
    <row r="76" spans="1:12" s="5" customFormat="1" ht="20.25" customHeight="1">
      <c r="A76" s="6" t="s">
        <v>19</v>
      </c>
      <c r="B76" s="132"/>
      <c r="C76" s="137"/>
      <c r="D76" s="132"/>
      <c r="E76" s="137"/>
      <c r="F76" s="131"/>
      <c r="G76" s="130"/>
      <c r="H76" s="132"/>
      <c r="I76" s="181"/>
      <c r="J76" s="133"/>
      <c r="K76" s="182"/>
    </row>
    <row r="77" spans="1:12" s="5" customFormat="1" ht="20.25" customHeight="1">
      <c r="A77" s="11" t="s">
        <v>20</v>
      </c>
      <c r="B77" s="139" t="s">
        <v>46</v>
      </c>
      <c r="C77" s="138" t="s">
        <v>46</v>
      </c>
      <c r="D77" s="139" t="s">
        <v>46</v>
      </c>
      <c r="E77" s="138" t="s">
        <v>46</v>
      </c>
      <c r="F77" s="139">
        <v>41</v>
      </c>
      <c r="G77" s="138">
        <v>3.36</v>
      </c>
      <c r="H77" s="139">
        <v>1</v>
      </c>
      <c r="I77" s="138">
        <v>3.93</v>
      </c>
      <c r="J77" s="225">
        <f>SUM(B77,D77,F77,H77)</f>
        <v>42</v>
      </c>
      <c r="K77" s="187">
        <v>3.38</v>
      </c>
    </row>
    <row r="78" spans="1:12" s="5" customFormat="1" ht="20.25" customHeight="1">
      <c r="A78" s="17" t="s">
        <v>21</v>
      </c>
      <c r="B78" s="141" t="s">
        <v>46</v>
      </c>
      <c r="C78" s="140" t="s">
        <v>46</v>
      </c>
      <c r="D78" s="141" t="s">
        <v>46</v>
      </c>
      <c r="E78" s="140" t="s">
        <v>46</v>
      </c>
      <c r="F78" s="223">
        <f>SUM(F77)</f>
        <v>41</v>
      </c>
      <c r="G78" s="140">
        <v>3.36</v>
      </c>
      <c r="H78" s="223">
        <f>SUM(H77)</f>
        <v>1</v>
      </c>
      <c r="I78" s="140">
        <v>3.93</v>
      </c>
      <c r="J78" s="223">
        <f>SUM(J77)</f>
        <v>42</v>
      </c>
      <c r="K78" s="188">
        <v>3.38</v>
      </c>
    </row>
    <row r="79" spans="1:12" s="5" customFormat="1" ht="20.25" customHeight="1" thickBot="1">
      <c r="A79" s="12" t="s">
        <v>18</v>
      </c>
      <c r="B79" s="142">
        <f>SUM(B15,B30,B35,B66,B72,B75,B78)</f>
        <v>2507</v>
      </c>
      <c r="C79" s="55">
        <v>2.44</v>
      </c>
      <c r="D79" s="142">
        <f>SUM(D15,D30,D35,D66,D72,D75,D78)</f>
        <v>362</v>
      </c>
      <c r="E79" s="224">
        <v>2.48</v>
      </c>
      <c r="F79" s="189">
        <f>SUM(F15,F30,F35,F66,F72,F75,F78)</f>
        <v>356</v>
      </c>
      <c r="G79" s="245">
        <v>2.8</v>
      </c>
      <c r="H79" s="142">
        <f>SUM(H15,H30,H35,H66,H72,H75,H78)</f>
        <v>279</v>
      </c>
      <c r="I79" s="224">
        <v>2.5099999999999998</v>
      </c>
      <c r="J79" s="142">
        <f>SUM(J15,J30,J35,J66,J72,J75,J78)</f>
        <v>3504</v>
      </c>
      <c r="K79" s="156">
        <v>2.48</v>
      </c>
      <c r="L79" s="246"/>
    </row>
    <row r="80" spans="1:12" s="42" customFormat="1" ht="21.95" customHeight="1">
      <c r="A80" s="40" t="s">
        <v>45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s="42" customFormat="1" ht="21.95" customHeight="1">
      <c r="A81" s="40" t="s">
        <v>53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s="41" customFormat="1" ht="21.95" customHeight="1">
      <c r="A82" s="40" t="s">
        <v>37</v>
      </c>
    </row>
    <row r="83" spans="1:11" s="41" customFormat="1" ht="21.95" customHeight="1">
      <c r="A83" s="40" t="s">
        <v>38</v>
      </c>
    </row>
    <row r="84" spans="1:11" s="41" customFormat="1" ht="21.95" customHeight="1">
      <c r="A84" s="43" t="s">
        <v>39</v>
      </c>
    </row>
    <row r="85" spans="1:11" s="41" customFormat="1" ht="21.95" customHeight="1">
      <c r="A85" s="43" t="s">
        <v>54</v>
      </c>
    </row>
    <row r="86" spans="1:11" s="41" customFormat="1" ht="21.95" customHeight="1">
      <c r="A86" s="44" t="s">
        <v>40</v>
      </c>
      <c r="K86" s="247" t="s">
        <v>93</v>
      </c>
    </row>
    <row r="87" spans="1:11" ht="21.95" customHeight="1">
      <c r="H87" s="1"/>
    </row>
  </sheetData>
  <mergeCells count="7"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65" orientation="portrait" r:id="rId1"/>
  <headerFooter>
    <oddFooter>&amp;L&amp;"TH SarabunPSK,Regular"&amp;8&amp;K00+000&amp;Z&amp;F&amp;R&amp;"TH SarabunPSK,Regular"&amp;16&amp;K00+000&amp;P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c1-4-1 รุ่น54 (ภาค3-59)</vt:lpstr>
      <vt:lpstr>c1-4-1 รุ่น55 (ภาค3-59)</vt:lpstr>
      <vt:lpstr>c1-4-1 รุ่น56 (ภาค3-59)</vt:lpstr>
      <vt:lpstr>c1-4-1 รุ่น57 (ภาค3-59)</vt:lpstr>
      <vt:lpstr>c1-4-1 รุ่น58 (ภาค3-59)</vt:lpstr>
      <vt:lpstr>c1-4-1 รุ่น59 (ภาค3-59)</vt:lpstr>
      <vt:lpstr>'c1-4-1 รุ่น54 (ภาค3-59)'!Print_Area</vt:lpstr>
      <vt:lpstr>'c1-4-1 รุ่น55 (ภาค3-59)'!Print_Area</vt:lpstr>
      <vt:lpstr>'c1-4-1 รุ่น56 (ภาค3-59)'!Print_Area</vt:lpstr>
      <vt:lpstr>'c1-4-1 รุ่น57 (ภาค3-59)'!Print_Area</vt:lpstr>
      <vt:lpstr>'c1-4-1 รุ่น58 (ภาค3-59)'!Print_Area</vt:lpstr>
      <vt:lpstr>'c1-4-1 รุ่น59 (ภาค3-59)'!Print_Area</vt:lpstr>
      <vt:lpstr>'c1-4-1 รุ่น54 (ภาค3-59)'!Print_Titles</vt:lpstr>
      <vt:lpstr>'c1-4-1 รุ่น55 (ภาค3-59)'!Print_Titles</vt:lpstr>
      <vt:lpstr>'c1-4-1 รุ่น56 (ภาค3-59)'!Print_Titles</vt:lpstr>
      <vt:lpstr>'c1-4-1 รุ่น57 (ภาค3-59)'!Print_Titles</vt:lpstr>
      <vt:lpstr>'c1-4-1 รุ่น58 (ภาค3-59)'!Print_Titles</vt:lpstr>
      <vt:lpstr>'c1-4-1 รุ่น59 (ภาค3-59)'!Print_Titles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2017-09-05T04:04:43Z</cp:lastPrinted>
  <dcterms:created xsi:type="dcterms:W3CDTF">2016-04-06T13:08:10Z</dcterms:created>
  <dcterms:modified xsi:type="dcterms:W3CDTF">2017-09-05T04:14:40Z</dcterms:modified>
</cp:coreProperties>
</file>