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\Desktop\ข้อมูลศบก.ล่าสุด-ปี59\ศบก.-ปี59-สสว.ปรับ\"/>
    </mc:Choice>
  </mc:AlternateContent>
  <bookViews>
    <workbookView xWindow="0" yWindow="0" windowWidth="13740" windowHeight="11700" tabRatio="404"/>
  </bookViews>
  <sheets>
    <sheet name="ปี2559" sheetId="27" r:id="rId1"/>
  </sheets>
  <definedNames>
    <definedName name="b" localSheetId="0">#REF!</definedName>
    <definedName name="b">#REF!</definedName>
    <definedName name="_xlnm.Print_Area" localSheetId="0">ปี2559!$A$1:$J$42</definedName>
    <definedName name="_xlnm.Print_Titles" localSheetId="0">ปี2559!$1:$5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27" l="1"/>
  <c r="J38" i="27"/>
  <c r="J37" i="27"/>
  <c r="J36" i="27"/>
  <c r="J35" i="27"/>
  <c r="J34" i="27"/>
  <c r="J33" i="27"/>
  <c r="J32" i="27"/>
  <c r="J31" i="27"/>
  <c r="J28" i="27"/>
  <c r="J27" i="27"/>
  <c r="J26" i="27"/>
  <c r="J25" i="27"/>
  <c r="J41" i="27"/>
  <c r="J40" i="27"/>
  <c r="J29" i="27"/>
  <c r="J23" i="27"/>
  <c r="J22" i="27"/>
  <c r="J21" i="27"/>
  <c r="J20" i="27"/>
  <c r="I41" i="27"/>
  <c r="I40" i="27"/>
  <c r="F41" i="27"/>
  <c r="E41" i="27"/>
  <c r="F25" i="27"/>
  <c r="F17" i="27"/>
  <c r="F10" i="27"/>
  <c r="J17" i="27"/>
  <c r="J8" i="27"/>
  <c r="J9" i="27"/>
  <c r="J10" i="27"/>
  <c r="J11" i="27"/>
  <c r="J12" i="27"/>
  <c r="J15" i="27"/>
  <c r="J16" i="27"/>
  <c r="I29" i="27" l="1"/>
  <c r="I23" i="27"/>
  <c r="I17" i="27"/>
  <c r="E17" i="27"/>
  <c r="D41" i="27" l="1"/>
  <c r="C41" i="27"/>
  <c r="D29" i="27"/>
  <c r="C29" i="27"/>
  <c r="D17" i="27"/>
  <c r="C17" i="27"/>
  <c r="H40" i="27"/>
  <c r="G40" i="27"/>
  <c r="H29" i="27"/>
  <c r="G29" i="27"/>
  <c r="H23" i="27"/>
  <c r="G23" i="27"/>
  <c r="H17" i="27"/>
  <c r="G17" i="27"/>
  <c r="G41" i="27" s="1"/>
  <c r="B41" i="27"/>
  <c r="B40" i="27"/>
  <c r="H41" i="27" l="1"/>
  <c r="B29" i="27"/>
  <c r="B23" i="27"/>
  <c r="B17" i="27"/>
</calcChain>
</file>

<file path=xl/sharedStrings.xml><?xml version="1.0" encoding="utf-8"?>
<sst xmlns="http://schemas.openxmlformats.org/spreadsheetml/2006/main" count="56" uniqueCount="49">
  <si>
    <t>สำนักวิชา/หลักสูตร</t>
  </si>
  <si>
    <t>1. วิทยาศาสตร์</t>
  </si>
  <si>
    <t>1) คณิตศาสตร์ประยุกต์</t>
  </si>
  <si>
    <t>2) ฟิสิกส์</t>
  </si>
  <si>
    <t>3) ฟิสิกส์ประยุกต์</t>
  </si>
  <si>
    <t>4) เคมี</t>
  </si>
  <si>
    <t>5) ชีววิทยาสิ่งแวดล้อม</t>
  </si>
  <si>
    <t>6) ชีวเคมี</t>
  </si>
  <si>
    <t>7) เทคโนโลยีเลเซอร์</t>
  </si>
  <si>
    <t>8) จุลชีววิทยา</t>
  </si>
  <si>
    <t>9) ภูมิสารสนเทศ</t>
  </si>
  <si>
    <t>10) ชีวเวชศาสตร์</t>
  </si>
  <si>
    <t>รวมสำนักวิชาวิทยาศาสตร์</t>
  </si>
  <si>
    <t xml:space="preserve">2. เทคโนโลยีสังคม  </t>
  </si>
  <si>
    <t xml:space="preserve">1) วิทยาการสารสนเทศ </t>
  </si>
  <si>
    <t>2) การจัดการ</t>
  </si>
  <si>
    <t>3) ภาษาอังกฤษศึกษา</t>
  </si>
  <si>
    <t>4) สหกิจศึกษา</t>
  </si>
  <si>
    <t>รวมสำนักวิชาเทคโนโลยีสังคม</t>
  </si>
  <si>
    <t>3. เทคโนโลยีการเกษตร</t>
  </si>
  <si>
    <t>1) พืชศาสตร์</t>
  </si>
  <si>
    <t>2) เทคโนโลยีการผลิตสัตว์</t>
  </si>
  <si>
    <t>3) เทคโนโลยีอาหาร</t>
  </si>
  <si>
    <t>4) เทคโนโลยีชีวภาพ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</si>
  <si>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</si>
  <si>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</si>
  <si>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</si>
  <si>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 xml:space="preserve">จำนวนผู้สมัคร </t>
  </si>
  <si>
    <t>จำนวน</t>
  </si>
  <si>
    <t>ร้อยละ</t>
  </si>
  <si>
    <t xml:space="preserve">นักศึกษาที่ลงทะเบียน </t>
  </si>
  <si>
    <t xml:space="preserve">จำนวน
ผู้มีสิทธิเข้าศึกษา </t>
  </si>
  <si>
    <t xml:space="preserve"> ภาพรวมระดับปริญญาเอก</t>
  </si>
  <si>
    <t>ระดับปริญญาเอก (แบบ 1)</t>
  </si>
  <si>
    <t>ระดับปริญญาเอก (แบบ 2)</t>
  </si>
  <si>
    <t>จำนวน
ที่ประกาศรับ
ตามแผน *</t>
  </si>
  <si>
    <t>(ข้อมูลประกอบตาราง AUN-QA 8-1 ระดับหลักสูตร)</t>
  </si>
  <si>
    <r>
      <rPr>
        <b/>
        <u/>
        <sz val="16"/>
        <color rgb="FFC00000"/>
        <rFont val="TH SarabunPSK"/>
        <family val="2"/>
      </rPr>
      <t>หมายเหตุ</t>
    </r>
    <r>
      <rPr>
        <b/>
        <sz val="16"/>
        <color rgb="FFC00000"/>
        <rFont val="TH SarabunPSK"/>
        <family val="2"/>
      </rPr>
      <t xml:space="preserve">  :</t>
    </r>
    <r>
      <rPr>
        <b/>
        <sz val="16"/>
        <color rgb="FF0000FF"/>
        <rFont val="TH SarabunPSK"/>
        <family val="2"/>
      </rPr>
      <t xml:space="preserve">  * จำนวนที่ประกาศรับตามแผนเป็น</t>
    </r>
    <r>
      <rPr>
        <b/>
        <u/>
        <sz val="16"/>
        <color rgb="FFC00000"/>
        <rFont val="TH SarabunPSK"/>
        <family val="2"/>
      </rPr>
      <t>จำนวนนักศึกษารวม</t>
    </r>
    <r>
      <rPr>
        <b/>
        <sz val="16"/>
        <color rgb="FF0000FF"/>
        <rFont val="TH SarabunPSK"/>
        <family val="2"/>
      </rPr>
      <t xml:space="preserve"> ไม่ได้แยกรับตามแผนการศึกษา (แบบ 1, แบบ 2)</t>
    </r>
  </si>
  <si>
    <t>ตารางที่ C.1-9-1 การรับเข้าของนักศึกษาหลักสูตรระดับปริญญาเอก (แบบ 1 และแบบ 2)  ปีการศึกษา 2559</t>
  </si>
  <si>
    <t>1) วิศวกรรมวัสดุ</t>
  </si>
  <si>
    <t>2) วิศวกรรมไฟฟ้า</t>
  </si>
  <si>
    <t>3) วิศวกรรมเครื่องกลและระบบกระบวนการ</t>
  </si>
  <si>
    <t>4) วิศวกรรมโยธา ขนส่ง และทรัพยากรธรณี</t>
  </si>
  <si>
    <t>5) วิศวกรรมโทรคมนาคมและคอมพิวเตอร์</t>
  </si>
  <si>
    <t>6) วิศวกรรมระบบอุตสาหกรรมและสิ่งแวดล้อม</t>
  </si>
  <si>
    <t>7) วิศวกรรมเมคคาทรอนิกส์</t>
  </si>
  <si>
    <t>8) วิศวกรรมการจัดการพลังงาน</t>
  </si>
  <si>
    <t>9) การบริหารงานก่อสร้างและสาธารณูปโภค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</si>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</sst>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;\-"/>
    <numFmt numFmtId="165" formatCode="#,##0;;\-"/>
    <numFmt numFmtId="166" formatCode="#,##0.00;;\-"/>
  </numFmts>
  <fonts count="1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0"/>
      <name val="Arial"/>
      <family val="2"/>
    </font>
    <font>
      <b/>
      <sz val="13"/>
      <color rgb="FF0000FF"/>
      <name val="TH SarabunPSK"/>
      <family val="2"/>
    </font>
    <font>
      <b/>
      <sz val="18"/>
      <color rgb="FFC00000"/>
      <name val="TH SarabunPSK"/>
      <family val="2"/>
    </font>
    <font>
      <b/>
      <sz val="16"/>
      <color rgb="FF0000FF"/>
      <name val="TH SarabunPSK"/>
      <family val="2"/>
    </font>
    <font>
      <b/>
      <u/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5"/>
      <color rgb="FF0000FF"/>
      <name val="TH SarabunPSK"/>
      <family val="2"/>
    </font>
    <font>
      <sz val="16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  <font>
      <b/>
      <sz val="17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78">
    <xf numFmtId="0" fontId="0" fillId="0" borderId="0" xfId="0"/>
    <xf numFmtId="0" fontId="1" fillId="0" borderId="5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shrinkToFit="1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 indent="1" shrinkToFit="1"/>
    </xf>
    <xf numFmtId="0" fontId="1" fillId="0" borderId="36" xfId="0" applyFont="1" applyFill="1" applyBorder="1" applyAlignment="1" applyProtection="1">
      <alignment horizontal="left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left" vertical="center" indent="1" shrinkToFit="1"/>
    </xf>
    <xf numFmtId="0" fontId="2" fillId="0" borderId="7" xfId="1" applyFont="1" applyFill="1" applyBorder="1" applyAlignment="1" applyProtection="1">
      <alignment horizontal="left" vertical="center" indent="1" shrinkToFit="1"/>
    </xf>
    <xf numFmtId="0" fontId="2" fillId="0" borderId="17" xfId="0" applyFont="1" applyFill="1" applyBorder="1" applyAlignment="1" applyProtection="1">
      <alignment horizontal="left" vertical="center" indent="1" shrinkToFit="1"/>
    </xf>
    <xf numFmtId="0" fontId="2" fillId="0" borderId="23" xfId="0" applyFont="1" applyFill="1" applyBorder="1" applyAlignment="1" applyProtection="1">
      <alignment horizontal="left" vertical="center" indent="1" shrinkToFit="1"/>
    </xf>
    <xf numFmtId="0" fontId="2" fillId="0" borderId="24" xfId="0" applyFont="1" applyFill="1" applyBorder="1" applyAlignment="1" applyProtection="1">
      <alignment horizontal="left" vertical="center" indent="1" shrinkToFit="1"/>
    </xf>
    <xf numFmtId="0" fontId="2" fillId="0" borderId="19" xfId="0" applyFont="1" applyFill="1" applyBorder="1" applyAlignment="1" applyProtection="1">
      <alignment horizontal="left" vertical="center" indent="1" shrinkToFit="1"/>
    </xf>
    <xf numFmtId="0" fontId="2" fillId="3" borderId="22" xfId="1" applyFont="1" applyFill="1" applyBorder="1" applyAlignment="1" applyProtection="1">
      <alignment horizontal="left" vertical="center" indent="1" shrinkToFit="1"/>
    </xf>
    <xf numFmtId="0" fontId="2" fillId="3" borderId="34" xfId="1" applyFont="1" applyFill="1" applyBorder="1" applyAlignment="1" applyProtection="1">
      <alignment horizontal="left" vertical="center" indent="1" shrinkToFit="1"/>
    </xf>
    <xf numFmtId="0" fontId="2" fillId="0" borderId="42" xfId="1" applyFont="1" applyFill="1" applyBorder="1" applyAlignment="1" applyProtection="1">
      <alignment horizontal="left" vertical="center" indent="1" shrinkToFit="1"/>
    </xf>
    <xf numFmtId="0" fontId="2" fillId="3" borderId="19" xfId="1" applyFont="1" applyFill="1" applyBorder="1" applyAlignment="1" applyProtection="1">
      <alignment horizontal="left" vertical="center" indent="1" shrinkToFit="1"/>
    </xf>
    <xf numFmtId="0" fontId="2" fillId="0" borderId="34" xfId="1" applyFont="1" applyFill="1" applyBorder="1" applyAlignment="1" applyProtection="1">
      <alignment horizontal="left" vertical="center" indent="1" shrinkToFit="1"/>
    </xf>
    <xf numFmtId="0" fontId="2" fillId="3" borderId="28" xfId="1" applyFont="1" applyFill="1" applyBorder="1" applyAlignment="1" applyProtection="1">
      <alignment horizontal="center" vertical="center" shrinkToFit="1"/>
    </xf>
    <xf numFmtId="0" fontId="2" fillId="0" borderId="28" xfId="1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Alignment="1" applyProtection="1">
      <alignment horizontal="center" vertical="center" shrinkToFit="1"/>
    </xf>
    <xf numFmtId="0" fontId="2" fillId="0" borderId="29" xfId="1" applyFont="1" applyFill="1" applyBorder="1" applyAlignment="1" applyProtection="1">
      <alignment horizontal="center" vertical="center" shrinkToFit="1"/>
    </xf>
    <xf numFmtId="0" fontId="1" fillId="0" borderId="38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1" fillId="0" borderId="36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3" borderId="39" xfId="1" applyFont="1" applyFill="1" applyBorder="1" applyAlignment="1" applyProtection="1">
      <alignment horizontal="center" vertical="center" shrinkToFit="1"/>
    </xf>
    <xf numFmtId="0" fontId="2" fillId="3" borderId="40" xfId="1" applyFont="1" applyFill="1" applyBorder="1" applyAlignment="1" applyProtection="1">
      <alignment horizontal="center" vertical="center" shrinkToFit="1"/>
    </xf>
    <xf numFmtId="49" fontId="2" fillId="0" borderId="0" xfId="0" applyNumberFormat="1" applyFont="1"/>
    <xf numFmtId="0" fontId="2" fillId="0" borderId="0" xfId="0" applyFont="1"/>
    <xf numFmtId="0" fontId="2" fillId="3" borderId="20" xfId="1" applyFont="1" applyFill="1" applyBorder="1" applyAlignment="1" applyProtection="1">
      <alignment horizontal="center" vertical="center" shrinkToFit="1"/>
    </xf>
    <xf numFmtId="0" fontId="2" fillId="3" borderId="9" xfId="1" applyFont="1" applyFill="1" applyBorder="1" applyAlignment="1" applyProtection="1">
      <alignment horizontal="center" vertical="center" shrinkToFit="1"/>
    </xf>
    <xf numFmtId="0" fontId="2" fillId="0" borderId="42" xfId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3" borderId="69" xfId="1" applyFont="1" applyFill="1" applyBorder="1" applyAlignment="1" applyProtection="1">
      <alignment horizontal="center" vertical="center" shrinkToFit="1"/>
    </xf>
    <xf numFmtId="0" fontId="9" fillId="0" borderId="0" xfId="0" quotePrefix="1" applyFont="1" applyBorder="1" applyAlignment="1">
      <alignment horizontal="left" vertical="center"/>
    </xf>
    <xf numFmtId="49" fontId="10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 shrinkToFit="1"/>
    </xf>
    <xf numFmtId="0" fontId="14" fillId="0" borderId="43" xfId="1" applyFont="1" applyFill="1" applyBorder="1" applyAlignment="1" applyProtection="1">
      <alignment horizontal="center" vertical="center" shrinkToFit="1"/>
    </xf>
    <xf numFmtId="0" fontId="14" fillId="0" borderId="22" xfId="1" applyFont="1" applyFill="1" applyBorder="1" applyAlignment="1" applyProtection="1">
      <alignment horizontal="center" vertical="center" shrinkToFit="1"/>
    </xf>
    <xf numFmtId="0" fontId="14" fillId="0" borderId="23" xfId="1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horizontal="center" vertical="center" shrinkToFit="1"/>
    </xf>
    <xf numFmtId="0" fontId="14" fillId="0" borderId="23" xfId="0" applyFont="1" applyFill="1" applyBorder="1" applyAlignment="1" applyProtection="1">
      <alignment horizontal="center" vertical="center" shrinkToFit="1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center" vertical="center" shrinkToFit="1"/>
    </xf>
    <xf numFmtId="0" fontId="14" fillId="3" borderId="19" xfId="1" applyFont="1" applyFill="1" applyBorder="1" applyAlignment="1" applyProtection="1">
      <alignment horizontal="center" vertical="center" shrinkToFit="1"/>
    </xf>
    <xf numFmtId="0" fontId="14" fillId="3" borderId="34" xfId="1" applyFont="1" applyFill="1" applyBorder="1" applyAlignment="1" applyProtection="1">
      <alignment horizontal="center" vertical="center" shrinkToFit="1"/>
    </xf>
    <xf numFmtId="0" fontId="14" fillId="3" borderId="22" xfId="1" applyFont="1" applyFill="1" applyBorder="1" applyAlignment="1" applyProtection="1">
      <alignment horizontal="center" vertical="center" shrinkToFit="1"/>
    </xf>
    <xf numFmtId="0" fontId="14" fillId="0" borderId="0" xfId="0" applyFont="1"/>
    <xf numFmtId="0" fontId="15" fillId="0" borderId="0" xfId="0" applyFont="1"/>
    <xf numFmtId="164" fontId="1" fillId="2" borderId="37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1" fillId="0" borderId="36" xfId="0" applyNumberFormat="1" applyFont="1" applyFill="1" applyBorder="1" applyAlignment="1" applyProtection="1">
      <alignment horizontal="left" vertical="center"/>
    </xf>
    <xf numFmtId="164" fontId="2" fillId="0" borderId="30" xfId="1" applyNumberFormat="1" applyFont="1" applyFill="1" applyBorder="1" applyAlignment="1" applyProtection="1">
      <alignment horizontal="center" vertical="center" shrinkToFit="1"/>
    </xf>
    <xf numFmtId="164" fontId="2" fillId="0" borderId="28" xfId="1" applyNumberFormat="1" applyFont="1" applyFill="1" applyBorder="1" applyAlignment="1" applyProtection="1">
      <alignment horizontal="center" vertical="center" shrinkToFit="1"/>
    </xf>
    <xf numFmtId="164" fontId="2" fillId="0" borderId="29" xfId="1" applyNumberFormat="1" applyFont="1" applyFill="1" applyBorder="1" applyAlignment="1" applyProtection="1">
      <alignment horizontal="center" vertical="center" shrinkToFit="1"/>
    </xf>
    <xf numFmtId="164" fontId="1" fillId="0" borderId="38" xfId="0" applyNumberFormat="1" applyFont="1" applyFill="1" applyBorder="1" applyAlignment="1" applyProtection="1">
      <alignment horizontal="center" vertical="center"/>
    </xf>
    <xf numFmtId="164" fontId="2" fillId="0" borderId="31" xfId="0" applyNumberFormat="1" applyFont="1" applyFill="1" applyBorder="1" applyAlignment="1" applyProtection="1">
      <alignment horizontal="center" vertical="center" shrinkToFit="1"/>
    </xf>
    <xf numFmtId="164" fontId="2" fillId="0" borderId="28" xfId="0" applyNumberFormat="1" applyFont="1" applyFill="1" applyBorder="1" applyAlignment="1" applyProtection="1">
      <alignment horizontal="center" vertical="center" shrinkToFit="1"/>
    </xf>
    <xf numFmtId="164" fontId="2" fillId="0" borderId="29" xfId="0" applyNumberFormat="1" applyFont="1" applyFill="1" applyBorder="1" applyAlignment="1" applyProtection="1">
      <alignment horizontal="center" vertical="center" shrinkToFit="1"/>
    </xf>
    <xf numFmtId="164" fontId="2" fillId="0" borderId="41" xfId="0" applyNumberFormat="1" applyFont="1" applyFill="1" applyBorder="1" applyAlignment="1" applyProtection="1">
      <alignment horizontal="center" vertical="center" shrinkToFit="1"/>
    </xf>
    <xf numFmtId="164" fontId="1" fillId="0" borderId="36" xfId="0" applyNumberFormat="1" applyFont="1" applyFill="1" applyBorder="1" applyAlignment="1" applyProtection="1">
      <alignment horizontal="center" vertical="center"/>
    </xf>
    <xf numFmtId="164" fontId="2" fillId="0" borderId="39" xfId="0" applyNumberFormat="1" applyFont="1" applyFill="1" applyBorder="1" applyAlignment="1" applyProtection="1">
      <alignment horizontal="center" vertical="center" shrinkToFit="1"/>
    </xf>
    <xf numFmtId="164" fontId="1" fillId="2" borderId="37" xfId="0" applyNumberFormat="1" applyFont="1" applyFill="1" applyBorder="1" applyAlignment="1" applyProtection="1">
      <alignment horizontal="center" vertical="center" shrinkToFit="1"/>
    </xf>
    <xf numFmtId="164" fontId="2" fillId="3" borderId="39" xfId="1" applyNumberFormat="1" applyFont="1" applyFill="1" applyBorder="1" applyAlignment="1" applyProtection="1">
      <alignment horizontal="center" vertical="center" shrinkToFit="1"/>
    </xf>
    <xf numFmtId="164" fontId="2" fillId="3" borderId="40" xfId="1" applyNumberFormat="1" applyFont="1" applyFill="1" applyBorder="1" applyAlignment="1" applyProtection="1">
      <alignment horizontal="center" vertical="center" shrinkToFit="1"/>
    </xf>
    <xf numFmtId="164" fontId="2" fillId="3" borderId="28" xfId="1" applyNumberFormat="1" applyFont="1" applyFill="1" applyBorder="1" applyAlignment="1" applyProtection="1">
      <alignment horizontal="center" vertical="center" shrinkToFit="1"/>
    </xf>
    <xf numFmtId="164" fontId="2" fillId="0" borderId="0" xfId="0" applyNumberFormat="1" applyFont="1"/>
    <xf numFmtId="164" fontId="0" fillId="0" borderId="0" xfId="0" applyNumberFormat="1"/>
    <xf numFmtId="0" fontId="16" fillId="0" borderId="0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52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6" fillId="0" borderId="52" xfId="0" applyNumberFormat="1" applyFont="1" applyBorder="1" applyAlignment="1">
      <alignment horizontal="center" vertical="center" wrapText="1"/>
    </xf>
    <xf numFmtId="165" fontId="1" fillId="0" borderId="36" xfId="0" applyNumberFormat="1" applyFont="1" applyFill="1" applyBorder="1" applyAlignment="1" applyProtection="1">
      <alignment horizontal="left" vertical="center"/>
    </xf>
    <xf numFmtId="165" fontId="2" fillId="0" borderId="30" xfId="1" applyNumberFormat="1" applyFont="1" applyFill="1" applyBorder="1" applyAlignment="1" applyProtection="1">
      <alignment horizontal="center" vertical="center" shrinkToFit="1"/>
    </xf>
    <xf numFmtId="165" fontId="2" fillId="0" borderId="28" xfId="1" applyNumberFormat="1" applyFont="1" applyFill="1" applyBorder="1" applyAlignment="1" applyProtection="1">
      <alignment horizontal="center" vertical="center" shrinkToFit="1"/>
    </xf>
    <xf numFmtId="165" fontId="2" fillId="0" borderId="29" xfId="1" applyNumberFormat="1" applyFont="1" applyFill="1" applyBorder="1" applyAlignment="1" applyProtection="1">
      <alignment horizontal="center" vertical="center" shrinkToFit="1"/>
    </xf>
    <xf numFmtId="165" fontId="1" fillId="2" borderId="37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 shrinkToFit="1"/>
    </xf>
    <xf numFmtId="165" fontId="2" fillId="0" borderId="28" xfId="0" applyNumberFormat="1" applyFont="1" applyFill="1" applyBorder="1" applyAlignment="1" applyProtection="1">
      <alignment horizontal="center" vertical="center" shrinkToFit="1"/>
    </xf>
    <xf numFmtId="165" fontId="2" fillId="0" borderId="29" xfId="0" applyNumberFormat="1" applyFont="1" applyFill="1" applyBorder="1" applyAlignment="1" applyProtection="1">
      <alignment horizontal="center" vertical="center" shrinkToFit="1"/>
    </xf>
    <xf numFmtId="165" fontId="2" fillId="0" borderId="41" xfId="0" applyNumberFormat="1" applyFont="1" applyFill="1" applyBorder="1" applyAlignment="1" applyProtection="1">
      <alignment horizontal="center" vertical="center" shrinkToFit="1"/>
    </xf>
    <xf numFmtId="165" fontId="1" fillId="0" borderId="36" xfId="0" applyNumberFormat="1" applyFont="1" applyFill="1" applyBorder="1" applyAlignment="1" applyProtection="1">
      <alignment horizontal="center" vertical="center"/>
    </xf>
    <xf numFmtId="165" fontId="2" fillId="0" borderId="39" xfId="0" applyNumberFormat="1" applyFont="1" applyFill="1" applyBorder="1" applyAlignment="1" applyProtection="1">
      <alignment horizontal="center" vertical="center" shrinkToFit="1"/>
    </xf>
    <xf numFmtId="165" fontId="1" fillId="2" borderId="37" xfId="0" applyNumberFormat="1" applyFont="1" applyFill="1" applyBorder="1" applyAlignment="1" applyProtection="1">
      <alignment horizontal="center" vertical="center" shrinkToFit="1"/>
    </xf>
    <xf numFmtId="165" fontId="2" fillId="3" borderId="39" xfId="1" applyNumberFormat="1" applyFont="1" applyFill="1" applyBorder="1" applyAlignment="1" applyProtection="1">
      <alignment horizontal="center" vertical="center" shrinkToFit="1"/>
    </xf>
    <xf numFmtId="165" fontId="2" fillId="3" borderId="40" xfId="1" applyNumberFormat="1" applyFont="1" applyFill="1" applyBorder="1" applyAlignment="1" applyProtection="1">
      <alignment horizontal="center" vertical="center" shrinkToFit="1"/>
    </xf>
    <xf numFmtId="165" fontId="2" fillId="3" borderId="28" xfId="1" applyNumberFormat="1" applyFont="1" applyFill="1" applyBorder="1" applyAlignment="1" applyProtection="1">
      <alignment horizontal="center" vertical="center" shrinkToFit="1"/>
    </xf>
    <xf numFmtId="165" fontId="0" fillId="0" borderId="0" xfId="0" applyNumberFormat="1"/>
    <xf numFmtId="165" fontId="2" fillId="0" borderId="0" xfId="0" applyNumberFormat="1" applyFont="1"/>
    <xf numFmtId="165" fontId="5" fillId="0" borderId="3" xfId="0" applyNumberFormat="1" applyFont="1" applyBorder="1" applyAlignment="1">
      <alignment horizontal="center" vertical="center" wrapText="1"/>
    </xf>
    <xf numFmtId="165" fontId="1" fillId="0" borderId="27" xfId="0" applyNumberFormat="1" applyFont="1" applyFill="1" applyBorder="1" applyAlignment="1" applyProtection="1">
      <alignment horizontal="left" vertical="center"/>
    </xf>
    <xf numFmtId="165" fontId="2" fillId="0" borderId="51" xfId="1" applyNumberFormat="1" applyFont="1" applyFill="1" applyBorder="1" applyAlignment="1" applyProtection="1">
      <alignment horizontal="center" vertical="center" shrinkToFit="1"/>
    </xf>
    <xf numFmtId="165" fontId="2" fillId="0" borderId="10" xfId="1" applyNumberFormat="1" applyFont="1" applyFill="1" applyBorder="1" applyAlignment="1" applyProtection="1">
      <alignment horizontal="center" vertical="center" shrinkToFit="1"/>
    </xf>
    <xf numFmtId="165" fontId="2" fillId="0" borderId="12" xfId="1" applyNumberFormat="1" applyFont="1" applyFill="1" applyBorder="1" applyAlignment="1" applyProtection="1">
      <alignment horizontal="center" vertical="center" shrinkToFit="1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0" borderId="44" xfId="0" applyNumberFormat="1" applyFont="1" applyFill="1" applyBorder="1" applyAlignment="1" applyProtection="1">
      <alignment horizontal="center" vertical="center"/>
    </xf>
    <xf numFmtId="165" fontId="2" fillId="0" borderId="18" xfId="0" applyNumberFormat="1" applyFont="1" applyFill="1" applyBorder="1" applyAlignment="1" applyProtection="1">
      <alignment horizontal="center" vertical="center" shrinkToFit="1"/>
    </xf>
    <xf numFmtId="165" fontId="2" fillId="0" borderId="10" xfId="0" applyNumberFormat="1" applyFont="1" applyFill="1" applyBorder="1" applyAlignment="1" applyProtection="1">
      <alignment horizontal="center" vertical="center" shrinkToFit="1"/>
    </xf>
    <xf numFmtId="165" fontId="2" fillId="0" borderId="12" xfId="0" applyNumberFormat="1" applyFont="1" applyFill="1" applyBorder="1" applyAlignment="1" applyProtection="1">
      <alignment horizontal="center" vertical="center" shrinkToFit="1"/>
    </xf>
    <xf numFmtId="165" fontId="2" fillId="0" borderId="25" xfId="0" applyNumberFormat="1" applyFont="1" applyFill="1" applyBorder="1" applyAlignment="1" applyProtection="1">
      <alignment horizontal="center" vertical="center" shrinkToFit="1"/>
    </xf>
    <xf numFmtId="165" fontId="1" fillId="0" borderId="27" xfId="0" applyNumberFormat="1" applyFont="1" applyFill="1" applyBorder="1" applyAlignment="1" applyProtection="1">
      <alignment horizontal="center" vertical="center"/>
    </xf>
    <xf numFmtId="165" fontId="2" fillId="0" borderId="16" xfId="0" applyNumberFormat="1" applyFont="1" applyFill="1" applyBorder="1" applyAlignment="1" applyProtection="1">
      <alignment horizontal="center" vertical="center" shrinkToFit="1"/>
    </xf>
    <xf numFmtId="165" fontId="1" fillId="2" borderId="3" xfId="0" applyNumberFormat="1" applyFont="1" applyFill="1" applyBorder="1" applyAlignment="1" applyProtection="1">
      <alignment horizontal="center" vertical="center" shrinkToFit="1"/>
    </xf>
    <xf numFmtId="165" fontId="2" fillId="3" borderId="16" xfId="1" applyNumberFormat="1" applyFont="1" applyFill="1" applyBorder="1" applyAlignment="1" applyProtection="1">
      <alignment horizontal="center" vertical="center" shrinkToFit="1"/>
    </xf>
    <xf numFmtId="165" fontId="2" fillId="3" borderId="21" xfId="1" applyNumberFormat="1" applyFont="1" applyFill="1" applyBorder="1" applyAlignment="1" applyProtection="1">
      <alignment horizontal="center" vertical="center" shrinkToFit="1"/>
    </xf>
    <xf numFmtId="165" fontId="2" fillId="3" borderId="10" xfId="1" applyNumberFormat="1" applyFont="1" applyFill="1" applyBorder="1" applyAlignment="1" applyProtection="1">
      <alignment horizontal="center" vertical="center" shrinkToFit="1"/>
    </xf>
    <xf numFmtId="166" fontId="0" fillId="0" borderId="0" xfId="0" applyNumberFormat="1"/>
    <xf numFmtId="166" fontId="5" fillId="0" borderId="4" xfId="0" applyNumberFormat="1" applyFont="1" applyBorder="1" applyAlignment="1">
      <alignment horizontal="center" vertical="center" wrapText="1"/>
    </xf>
    <xf numFmtId="166" fontId="1" fillId="0" borderId="6" xfId="0" applyNumberFormat="1" applyFont="1" applyFill="1" applyBorder="1" applyAlignment="1" applyProtection="1">
      <alignment horizontal="left" vertical="center"/>
    </xf>
    <xf numFmtId="166" fontId="2" fillId="0" borderId="54" xfId="1" applyNumberFormat="1" applyFont="1" applyFill="1" applyBorder="1" applyAlignment="1" applyProtection="1">
      <alignment horizontal="center" vertical="center" shrinkToFit="1"/>
    </xf>
    <xf numFmtId="166" fontId="1" fillId="2" borderId="4" xfId="0" applyNumberFormat="1" applyFont="1" applyFill="1" applyBorder="1" applyAlignment="1" applyProtection="1">
      <alignment horizontal="center" vertical="center"/>
    </xf>
    <xf numFmtId="166" fontId="1" fillId="0" borderId="55" xfId="0" applyNumberFormat="1" applyFont="1" applyFill="1" applyBorder="1" applyAlignment="1" applyProtection="1">
      <alignment horizontal="center" vertical="center"/>
    </xf>
    <xf numFmtId="166" fontId="2" fillId="0" borderId="58" xfId="0" applyNumberFormat="1" applyFont="1" applyFill="1" applyBorder="1" applyAlignment="1" applyProtection="1">
      <alignment horizontal="center" vertical="center" shrinkToFit="1"/>
    </xf>
    <xf numFmtId="166" fontId="2" fillId="0" borderId="54" xfId="0" applyNumberFormat="1" applyFont="1" applyFill="1" applyBorder="1" applyAlignment="1" applyProtection="1">
      <alignment horizontal="center" vertical="center" shrinkToFit="1"/>
    </xf>
    <xf numFmtId="166" fontId="2" fillId="0" borderId="11" xfId="0" applyNumberFormat="1" applyFont="1" applyFill="1" applyBorder="1" applyAlignment="1" applyProtection="1">
      <alignment horizontal="center" vertical="center" shrinkToFit="1"/>
    </xf>
    <xf numFmtId="166" fontId="2" fillId="0" borderId="59" xfId="0" applyNumberFormat="1" applyFont="1" applyFill="1" applyBorder="1" applyAlignment="1" applyProtection="1">
      <alignment horizontal="center" vertical="center" shrinkToFit="1"/>
    </xf>
    <xf numFmtId="166" fontId="1" fillId="0" borderId="6" xfId="0" applyNumberFormat="1" applyFont="1" applyFill="1" applyBorder="1" applyAlignment="1" applyProtection="1">
      <alignment horizontal="center" vertical="center"/>
    </xf>
    <xf numFmtId="166" fontId="1" fillId="2" borderId="4" xfId="0" applyNumberFormat="1" applyFont="1" applyFill="1" applyBorder="1" applyAlignment="1" applyProtection="1">
      <alignment horizontal="center" vertical="center" shrinkToFit="1"/>
    </xf>
    <xf numFmtId="166" fontId="2" fillId="3" borderId="8" xfId="1" applyNumberFormat="1" applyFont="1" applyFill="1" applyBorder="1" applyAlignment="1" applyProtection="1">
      <alignment horizontal="center" vertical="center" shrinkToFit="1"/>
    </xf>
    <xf numFmtId="166" fontId="2" fillId="3" borderId="56" xfId="1" applyNumberFormat="1" applyFont="1" applyFill="1" applyBorder="1" applyAlignment="1" applyProtection="1">
      <alignment horizontal="center" vertical="center" shrinkToFit="1"/>
    </xf>
    <xf numFmtId="166" fontId="2" fillId="3" borderId="54" xfId="1" applyNumberFormat="1" applyFont="1" applyFill="1" applyBorder="1" applyAlignment="1" applyProtection="1">
      <alignment horizontal="center" vertical="center" shrinkToFit="1"/>
    </xf>
    <xf numFmtId="166" fontId="2" fillId="0" borderId="0" xfId="0" applyNumberFormat="1" applyFont="1"/>
    <xf numFmtId="166" fontId="2" fillId="0" borderId="57" xfId="1" applyNumberFormat="1" applyFont="1" applyFill="1" applyBorder="1" applyAlignment="1" applyProtection="1">
      <alignment horizontal="center" vertical="center" shrinkToFit="1"/>
    </xf>
    <xf numFmtId="166" fontId="2" fillId="0" borderId="11" xfId="1" applyNumberFormat="1" applyFont="1" applyFill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164" fontId="1" fillId="2" borderId="50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</xf>
    <xf numFmtId="165" fontId="1" fillId="2" borderId="50" xfId="0" applyNumberFormat="1" applyFont="1" applyFill="1" applyBorder="1" applyAlignment="1" applyProtection="1">
      <alignment horizontal="center" vertical="center"/>
    </xf>
    <xf numFmtId="164" fontId="1" fillId="2" borderId="53" xfId="0" applyNumberFormat="1" applyFont="1" applyFill="1" applyBorder="1" applyAlignment="1" applyProtection="1">
      <alignment horizontal="center" vertical="center"/>
    </xf>
    <xf numFmtId="166" fontId="1" fillId="2" borderId="60" xfId="0" applyNumberFormat="1" applyFont="1" applyFill="1" applyBorder="1" applyAlignment="1" applyProtection="1">
      <alignment horizontal="center" vertical="center"/>
    </xf>
    <xf numFmtId="165" fontId="1" fillId="0" borderId="35" xfId="0" applyNumberFormat="1" applyFont="1" applyFill="1" applyBorder="1" applyAlignment="1" applyProtection="1">
      <alignment horizontal="center" vertical="center"/>
    </xf>
    <xf numFmtId="165" fontId="1" fillId="0" borderId="70" xfId="0" applyNumberFormat="1" applyFont="1" applyFill="1" applyBorder="1" applyAlignment="1" applyProtection="1">
      <alignment horizontal="center" vertical="center"/>
    </xf>
    <xf numFmtId="166" fontId="1" fillId="0" borderId="71" xfId="0" applyNumberFormat="1" applyFont="1" applyFill="1" applyBorder="1" applyAlignment="1" applyProtection="1">
      <alignment horizontal="center" vertical="center"/>
    </xf>
    <xf numFmtId="166" fontId="2" fillId="0" borderId="58" xfId="1" applyNumberFormat="1" applyFont="1" applyFill="1" applyBorder="1" applyAlignment="1" applyProtection="1">
      <alignment horizontal="center" vertical="center" shrinkToFit="1"/>
    </xf>
    <xf numFmtId="165" fontId="1" fillId="2" borderId="53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ปกติ_Sheet1" xfId="1"/>
  </cellStyles>
  <dxfs count="0"/>
  <tableStyles count="0" defaultTableStyle="TableStyleMedium2" defaultPivotStyle="PivotStyleLight16"/>
  <colors>
    <mruColors>
      <color rgb="FF0000FF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3"/>
  <sheetViews>
    <sheetView tabSelected="1" zoomScaleNormal="100" zoomScaleSheetLayoutView="100" workbookViewId="0">
      <selection activeCell="K25" sqref="K25"/>
    </sheetView>
  </sheetViews>
  <sheetFormatPr defaultRowHeight="15"/>
  <cols>
    <col min="1" max="1" width="34.85546875" style="5" customWidth="1"/>
    <col min="2" max="2" width="12" style="72" customWidth="1"/>
    <col min="3" max="3" width="7.140625" customWidth="1"/>
    <col min="4" max="4" width="7.42578125" style="91" customWidth="1"/>
    <col min="5" max="5" width="7.85546875" style="128" customWidth="1"/>
    <col min="6" max="6" width="7.85546875" style="147" customWidth="1"/>
    <col min="7" max="7" width="6.42578125" customWidth="1"/>
    <col min="8" max="8" width="8.7109375" style="128" customWidth="1"/>
    <col min="9" max="9" width="8" style="128" customWidth="1"/>
    <col min="10" max="10" width="7.85546875" style="147" customWidth="1"/>
    <col min="11" max="11" width="45.42578125" style="72" customWidth="1"/>
  </cols>
  <sheetData>
    <row r="1" spans="1:10" ht="27.75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1" customHeight="1" thickBot="1">
      <c r="A2" s="52" t="s">
        <v>36</v>
      </c>
      <c r="B2" s="54"/>
      <c r="C2" s="6"/>
      <c r="D2" s="74"/>
      <c r="G2" s="6"/>
      <c r="H2" s="110"/>
    </row>
    <row r="3" spans="1:10" ht="26.25" customHeight="1" thickBot="1">
      <c r="A3" s="101" t="s">
        <v>0</v>
      </c>
      <c r="B3" s="105" t="s">
        <v>35</v>
      </c>
      <c r="C3" s="104" t="s">
        <v>33</v>
      </c>
      <c r="D3" s="93"/>
      <c r="E3" s="93"/>
      <c r="F3" s="94"/>
      <c r="G3" s="93" t="s">
        <v>34</v>
      </c>
      <c r="H3" s="93"/>
      <c r="I3" s="93"/>
      <c r="J3" s="94"/>
    </row>
    <row r="4" spans="1:10" ht="40.5" customHeight="1">
      <c r="A4" s="102"/>
      <c r="B4" s="106"/>
      <c r="C4" s="95" t="s">
        <v>27</v>
      </c>
      <c r="D4" s="97" t="s">
        <v>31</v>
      </c>
      <c r="E4" s="99" t="s">
        <v>30</v>
      </c>
      <c r="F4" s="100"/>
      <c r="G4" s="108" t="s">
        <v>27</v>
      </c>
      <c r="H4" s="111" t="s">
        <v>31</v>
      </c>
      <c r="I4" s="99" t="s">
        <v>30</v>
      </c>
      <c r="J4" s="100"/>
    </row>
    <row r="5" spans="1:10" ht="22.5" customHeight="1" thickBot="1">
      <c r="A5" s="103"/>
      <c r="B5" s="107"/>
      <c r="C5" s="96"/>
      <c r="D5" s="98"/>
      <c r="E5" s="130" t="s">
        <v>28</v>
      </c>
      <c r="F5" s="148" t="s">
        <v>29</v>
      </c>
      <c r="G5" s="109"/>
      <c r="H5" s="112"/>
      <c r="I5" s="130" t="s">
        <v>28</v>
      </c>
      <c r="J5" s="148" t="s">
        <v>29</v>
      </c>
    </row>
    <row r="6" spans="1:10" ht="21" customHeight="1">
      <c r="A6" s="12" t="s">
        <v>1</v>
      </c>
      <c r="B6" s="55"/>
      <c r="C6" s="1"/>
      <c r="D6" s="75"/>
      <c r="E6" s="131"/>
      <c r="F6" s="149"/>
      <c r="G6" s="9"/>
      <c r="H6" s="113"/>
      <c r="I6" s="131"/>
      <c r="J6" s="149"/>
    </row>
    <row r="7" spans="1:10" ht="21" customHeight="1">
      <c r="A7" s="21" t="s">
        <v>2</v>
      </c>
      <c r="B7" s="60">
        <v>10</v>
      </c>
      <c r="C7" s="41"/>
      <c r="D7" s="76"/>
      <c r="E7" s="132"/>
      <c r="F7" s="163"/>
      <c r="G7" s="27">
        <v>2</v>
      </c>
      <c r="H7" s="114">
        <v>0</v>
      </c>
      <c r="I7" s="132">
        <v>0</v>
      </c>
      <c r="J7" s="150">
        <v>0</v>
      </c>
    </row>
    <row r="8" spans="1:10" ht="21" customHeight="1">
      <c r="A8" s="13" t="s">
        <v>3</v>
      </c>
      <c r="B8" s="61">
        <v>10</v>
      </c>
      <c r="C8" s="42"/>
      <c r="D8" s="77"/>
      <c r="E8" s="133"/>
      <c r="F8" s="150"/>
      <c r="G8" s="25">
        <v>11</v>
      </c>
      <c r="H8" s="115">
        <v>11</v>
      </c>
      <c r="I8" s="133">
        <v>10</v>
      </c>
      <c r="J8" s="150">
        <f t="shared" ref="J8:J28" si="0">I8/H8*100</f>
        <v>90.909090909090907</v>
      </c>
    </row>
    <row r="9" spans="1:10" ht="21" customHeight="1">
      <c r="A9" s="13" t="s">
        <v>4</v>
      </c>
      <c r="B9" s="61">
        <v>10</v>
      </c>
      <c r="C9" s="42"/>
      <c r="D9" s="77"/>
      <c r="E9" s="133"/>
      <c r="F9" s="150"/>
      <c r="G9" s="25">
        <v>4</v>
      </c>
      <c r="H9" s="115">
        <v>4</v>
      </c>
      <c r="I9" s="133">
        <v>4</v>
      </c>
      <c r="J9" s="150">
        <f t="shared" si="0"/>
        <v>100</v>
      </c>
    </row>
    <row r="10" spans="1:10" ht="21" customHeight="1">
      <c r="A10" s="13" t="s">
        <v>5</v>
      </c>
      <c r="B10" s="61">
        <v>10</v>
      </c>
      <c r="C10" s="42">
        <v>2</v>
      </c>
      <c r="D10" s="77">
        <v>2</v>
      </c>
      <c r="E10" s="133">
        <v>2</v>
      </c>
      <c r="F10" s="150">
        <f t="shared" ref="F10" si="1">E10/D10*100</f>
        <v>100</v>
      </c>
      <c r="G10" s="25">
        <v>5</v>
      </c>
      <c r="H10" s="115">
        <v>5</v>
      </c>
      <c r="I10" s="133">
        <v>5</v>
      </c>
      <c r="J10" s="150">
        <f t="shared" si="0"/>
        <v>100</v>
      </c>
    </row>
    <row r="11" spans="1:10" ht="21" customHeight="1">
      <c r="A11" s="13" t="s">
        <v>6</v>
      </c>
      <c r="B11" s="61">
        <v>5</v>
      </c>
      <c r="C11" s="42"/>
      <c r="D11" s="77"/>
      <c r="E11" s="133"/>
      <c r="F11" s="150"/>
      <c r="G11" s="25">
        <v>2</v>
      </c>
      <c r="H11" s="115">
        <v>2</v>
      </c>
      <c r="I11" s="133">
        <v>2</v>
      </c>
      <c r="J11" s="150">
        <f t="shared" si="0"/>
        <v>100</v>
      </c>
    </row>
    <row r="12" spans="1:10" ht="21" customHeight="1">
      <c r="A12" s="13" t="s">
        <v>7</v>
      </c>
      <c r="B12" s="61">
        <v>5</v>
      </c>
      <c r="C12" s="42"/>
      <c r="D12" s="77"/>
      <c r="E12" s="133"/>
      <c r="F12" s="150"/>
      <c r="G12" s="25">
        <v>2</v>
      </c>
      <c r="H12" s="115">
        <v>2</v>
      </c>
      <c r="I12" s="133">
        <v>2</v>
      </c>
      <c r="J12" s="150">
        <f t="shared" si="0"/>
        <v>100</v>
      </c>
    </row>
    <row r="13" spans="1:10" ht="21" customHeight="1">
      <c r="A13" s="13" t="s">
        <v>8</v>
      </c>
      <c r="B13" s="61">
        <v>5</v>
      </c>
      <c r="C13" s="42"/>
      <c r="D13" s="77"/>
      <c r="E13" s="133"/>
      <c r="F13" s="150"/>
      <c r="G13" s="25" t="s">
        <v>48</v>
      </c>
      <c r="H13" s="115">
        <v>0</v>
      </c>
      <c r="I13" s="133">
        <v>0</v>
      </c>
      <c r="J13" s="150">
        <v>0</v>
      </c>
    </row>
    <row r="14" spans="1:10" ht="21" customHeight="1">
      <c r="A14" s="13" t="s">
        <v>9</v>
      </c>
      <c r="B14" s="61">
        <v>5</v>
      </c>
      <c r="C14" s="42"/>
      <c r="D14" s="77"/>
      <c r="E14" s="133"/>
      <c r="F14" s="150"/>
      <c r="G14" s="25" t="s">
        <v>48</v>
      </c>
      <c r="H14" s="115">
        <v>0</v>
      </c>
      <c r="I14" s="133">
        <v>0</v>
      </c>
      <c r="J14" s="150">
        <v>0</v>
      </c>
    </row>
    <row r="15" spans="1:10" ht="21" customHeight="1">
      <c r="A15" s="13" t="s">
        <v>10</v>
      </c>
      <c r="B15" s="61">
        <v>5</v>
      </c>
      <c r="C15" s="42"/>
      <c r="D15" s="77"/>
      <c r="E15" s="133"/>
      <c r="F15" s="150"/>
      <c r="G15" s="25">
        <v>5</v>
      </c>
      <c r="H15" s="115">
        <v>5</v>
      </c>
      <c r="I15" s="133">
        <v>5</v>
      </c>
      <c r="J15" s="150">
        <f t="shared" si="0"/>
        <v>100</v>
      </c>
    </row>
    <row r="16" spans="1:10" ht="21" customHeight="1">
      <c r="A16" s="14" t="s">
        <v>11</v>
      </c>
      <c r="B16" s="62">
        <v>5</v>
      </c>
      <c r="C16" s="43"/>
      <c r="D16" s="78"/>
      <c r="E16" s="134"/>
      <c r="F16" s="164"/>
      <c r="G16" s="28">
        <v>4</v>
      </c>
      <c r="H16" s="116">
        <v>4</v>
      </c>
      <c r="I16" s="134">
        <v>4</v>
      </c>
      <c r="J16" s="150">
        <f t="shared" si="0"/>
        <v>100</v>
      </c>
    </row>
    <row r="17" spans="1:10" ht="21" customHeight="1" thickBot="1">
      <c r="A17" s="2" t="s">
        <v>12</v>
      </c>
      <c r="B17" s="56">
        <f>SUM(B7:B16)</f>
        <v>70</v>
      </c>
      <c r="C17" s="2">
        <f>SUM(C7:C16)</f>
        <v>2</v>
      </c>
      <c r="D17" s="73">
        <f>SUM(D7:D16)</f>
        <v>2</v>
      </c>
      <c r="E17" s="135">
        <f>SUM(E7:E16)</f>
        <v>2</v>
      </c>
      <c r="F17" s="151">
        <f t="shared" ref="F17" si="2">E17/D17*100</f>
        <v>100</v>
      </c>
      <c r="G17" s="10">
        <f>SUM(G7:G16)</f>
        <v>35</v>
      </c>
      <c r="H17" s="117">
        <f>SUM(H7:H16)</f>
        <v>33</v>
      </c>
      <c r="I17" s="135">
        <f>SUM(I7:I16)</f>
        <v>32</v>
      </c>
      <c r="J17" s="151">
        <f t="shared" si="0"/>
        <v>96.969696969696969</v>
      </c>
    </row>
    <row r="18" spans="1:10" ht="21" customHeight="1">
      <c r="A18" s="3" t="s">
        <v>13</v>
      </c>
      <c r="B18" s="57"/>
      <c r="C18" s="44"/>
      <c r="D18" s="79"/>
      <c r="E18" s="136"/>
      <c r="F18" s="152"/>
      <c r="G18" s="29"/>
      <c r="H18" s="173"/>
      <c r="I18" s="174"/>
      <c r="J18" s="175"/>
    </row>
    <row r="19" spans="1:10" ht="21" customHeight="1">
      <c r="A19" s="15" t="s">
        <v>14</v>
      </c>
      <c r="B19" s="63">
        <v>5</v>
      </c>
      <c r="C19" s="45"/>
      <c r="D19" s="80"/>
      <c r="E19" s="137"/>
      <c r="F19" s="153"/>
      <c r="G19" s="30">
        <v>2</v>
      </c>
      <c r="H19" s="118" t="s">
        <v>48</v>
      </c>
      <c r="I19" s="137">
        <v>0</v>
      </c>
      <c r="J19" s="176">
        <v>0</v>
      </c>
    </row>
    <row r="20" spans="1:10" ht="21" customHeight="1">
      <c r="A20" s="8" t="s">
        <v>15</v>
      </c>
      <c r="B20" s="64">
        <v>5</v>
      </c>
      <c r="C20" s="46"/>
      <c r="D20" s="81"/>
      <c r="E20" s="138"/>
      <c r="F20" s="154"/>
      <c r="G20" s="26">
        <v>6</v>
      </c>
      <c r="H20" s="119">
        <v>3</v>
      </c>
      <c r="I20" s="138">
        <v>2</v>
      </c>
      <c r="J20" s="150">
        <f t="shared" si="0"/>
        <v>66.666666666666657</v>
      </c>
    </row>
    <row r="21" spans="1:10" ht="21" customHeight="1">
      <c r="A21" s="16" t="s">
        <v>16</v>
      </c>
      <c r="B21" s="65">
        <v>5</v>
      </c>
      <c r="C21" s="47"/>
      <c r="D21" s="82"/>
      <c r="E21" s="139"/>
      <c r="F21" s="155"/>
      <c r="G21" s="31">
        <v>13</v>
      </c>
      <c r="H21" s="120">
        <v>11</v>
      </c>
      <c r="I21" s="139">
        <v>9</v>
      </c>
      <c r="J21" s="150">
        <f t="shared" si="0"/>
        <v>81.818181818181827</v>
      </c>
    </row>
    <row r="22" spans="1:10" ht="21" customHeight="1">
      <c r="A22" s="17" t="s">
        <v>17</v>
      </c>
      <c r="B22" s="66">
        <v>5</v>
      </c>
      <c r="C22" s="48"/>
      <c r="D22" s="83"/>
      <c r="E22" s="140"/>
      <c r="F22" s="156"/>
      <c r="G22" s="32">
        <v>11</v>
      </c>
      <c r="H22" s="121">
        <v>8</v>
      </c>
      <c r="I22" s="140">
        <v>4</v>
      </c>
      <c r="J22" s="150">
        <f t="shared" si="0"/>
        <v>50</v>
      </c>
    </row>
    <row r="23" spans="1:10" ht="21" customHeight="1" thickBot="1">
      <c r="A23" s="2" t="s">
        <v>18</v>
      </c>
      <c r="B23" s="56">
        <f>SUM(B19:B22)</f>
        <v>20</v>
      </c>
      <c r="C23" s="2"/>
      <c r="D23" s="73"/>
      <c r="E23" s="135"/>
      <c r="F23" s="151"/>
      <c r="G23" s="10">
        <f>SUM(G19:G22)</f>
        <v>32</v>
      </c>
      <c r="H23" s="117">
        <f>SUM(H19:H22)</f>
        <v>22</v>
      </c>
      <c r="I23" s="135">
        <f>SUM(I19:I22)</f>
        <v>15</v>
      </c>
      <c r="J23" s="151">
        <f t="shared" si="0"/>
        <v>68.181818181818173</v>
      </c>
    </row>
    <row r="24" spans="1:10" ht="21" customHeight="1">
      <c r="A24" s="1" t="s">
        <v>19</v>
      </c>
      <c r="B24" s="58"/>
      <c r="C24" s="49"/>
      <c r="D24" s="84"/>
      <c r="E24" s="141"/>
      <c r="F24" s="157"/>
      <c r="G24" s="33"/>
      <c r="H24" s="122"/>
      <c r="I24" s="141"/>
      <c r="J24" s="157"/>
    </row>
    <row r="25" spans="1:10" ht="21" customHeight="1">
      <c r="A25" s="18" t="s">
        <v>20</v>
      </c>
      <c r="B25" s="67">
        <v>5</v>
      </c>
      <c r="C25" s="50">
        <v>1</v>
      </c>
      <c r="D25" s="85">
        <v>1</v>
      </c>
      <c r="E25" s="133">
        <v>0</v>
      </c>
      <c r="F25" s="150">
        <f t="shared" ref="F25" si="3">E25/D25*100</f>
        <v>0</v>
      </c>
      <c r="G25" s="34">
        <v>6</v>
      </c>
      <c r="H25" s="123">
        <v>6</v>
      </c>
      <c r="I25" s="142">
        <v>3</v>
      </c>
      <c r="J25" s="150">
        <f t="shared" si="0"/>
        <v>50</v>
      </c>
    </row>
    <row r="26" spans="1:10" ht="21" customHeight="1">
      <c r="A26" s="8" t="s">
        <v>21</v>
      </c>
      <c r="B26" s="64">
        <v>5</v>
      </c>
      <c r="C26" s="46"/>
      <c r="D26" s="81"/>
      <c r="E26" s="138"/>
      <c r="F26" s="154"/>
      <c r="G26" s="26">
        <v>5</v>
      </c>
      <c r="H26" s="119">
        <v>4</v>
      </c>
      <c r="I26" s="138">
        <v>4</v>
      </c>
      <c r="J26" s="150">
        <f t="shared" si="0"/>
        <v>100</v>
      </c>
    </row>
    <row r="27" spans="1:10" ht="21" customHeight="1">
      <c r="A27" s="16" t="s">
        <v>22</v>
      </c>
      <c r="B27" s="65">
        <v>5</v>
      </c>
      <c r="C27" s="47"/>
      <c r="D27" s="82"/>
      <c r="E27" s="139"/>
      <c r="F27" s="155"/>
      <c r="G27" s="31">
        <v>6</v>
      </c>
      <c r="H27" s="120">
        <v>6</v>
      </c>
      <c r="I27" s="139">
        <v>3</v>
      </c>
      <c r="J27" s="150">
        <f t="shared" si="0"/>
        <v>50</v>
      </c>
    </row>
    <row r="28" spans="1:10" ht="21" customHeight="1">
      <c r="A28" s="17" t="s">
        <v>23</v>
      </c>
      <c r="B28" s="66">
        <v>9</v>
      </c>
      <c r="C28" s="48"/>
      <c r="D28" s="83"/>
      <c r="E28" s="140"/>
      <c r="F28" s="156"/>
      <c r="G28" s="32">
        <v>3</v>
      </c>
      <c r="H28" s="121">
        <v>3</v>
      </c>
      <c r="I28" s="140">
        <v>5</v>
      </c>
      <c r="J28" s="150">
        <f t="shared" si="0"/>
        <v>166.66666666666669</v>
      </c>
    </row>
    <row r="29" spans="1:10" ht="21" customHeight="1" thickBot="1">
      <c r="A29" s="4" t="s">
        <v>24</v>
      </c>
      <c r="B29" s="59">
        <f>SUM(B25:B28)</f>
        <v>24</v>
      </c>
      <c r="C29" s="4">
        <f>SUM(C25:C28)</f>
        <v>1</v>
      </c>
      <c r="D29" s="86">
        <f>SUM(D25:D28)</f>
        <v>1</v>
      </c>
      <c r="E29" s="143">
        <v>0</v>
      </c>
      <c r="F29" s="158">
        <v>0</v>
      </c>
      <c r="G29" s="11">
        <f>SUM(G25:G28)</f>
        <v>20</v>
      </c>
      <c r="H29" s="124">
        <f>SUM(H25:H28)</f>
        <v>19</v>
      </c>
      <c r="I29" s="143">
        <f>SUM(I25:I28)</f>
        <v>15</v>
      </c>
      <c r="J29" s="151">
        <f t="shared" ref="J29" si="4">I29/H29*100</f>
        <v>78.94736842105263</v>
      </c>
    </row>
    <row r="30" spans="1:10" ht="21" customHeight="1">
      <c r="A30" s="7" t="s">
        <v>25</v>
      </c>
      <c r="B30" s="58"/>
      <c r="C30" s="49"/>
      <c r="D30" s="84"/>
      <c r="E30" s="141"/>
      <c r="F30" s="157"/>
      <c r="G30" s="33"/>
      <c r="H30" s="122"/>
      <c r="I30" s="141"/>
      <c r="J30" s="157"/>
    </row>
    <row r="31" spans="1:10" ht="21" customHeight="1">
      <c r="A31" s="22" t="s">
        <v>39</v>
      </c>
      <c r="B31" s="68">
        <v>10</v>
      </c>
      <c r="C31" s="51"/>
      <c r="D31" s="87"/>
      <c r="E31" s="144"/>
      <c r="F31" s="159"/>
      <c r="G31" s="35">
        <v>5</v>
      </c>
      <c r="H31" s="125">
        <v>5</v>
      </c>
      <c r="I31" s="144">
        <v>4</v>
      </c>
      <c r="J31" s="150">
        <f t="shared" ref="J31:J39" si="5">I31/H31*100</f>
        <v>80</v>
      </c>
    </row>
    <row r="32" spans="1:10" ht="21" customHeight="1">
      <c r="A32" s="20" t="s">
        <v>40</v>
      </c>
      <c r="B32" s="69">
        <v>10</v>
      </c>
      <c r="C32" s="39"/>
      <c r="D32" s="88"/>
      <c r="E32" s="145"/>
      <c r="F32" s="160"/>
      <c r="G32" s="36">
        <v>10</v>
      </c>
      <c r="H32" s="126">
        <v>9</v>
      </c>
      <c r="I32" s="145">
        <v>6</v>
      </c>
      <c r="J32" s="150">
        <f t="shared" si="5"/>
        <v>66.666666666666657</v>
      </c>
    </row>
    <row r="33" spans="1:11" ht="21" customHeight="1">
      <c r="A33" s="19" t="s">
        <v>41</v>
      </c>
      <c r="B33" s="70">
        <v>10</v>
      </c>
      <c r="C33" s="40"/>
      <c r="D33" s="89"/>
      <c r="E33" s="146"/>
      <c r="F33" s="161"/>
      <c r="G33" s="24">
        <v>10</v>
      </c>
      <c r="H33" s="127">
        <v>10</v>
      </c>
      <c r="I33" s="146">
        <v>10</v>
      </c>
      <c r="J33" s="150">
        <f t="shared" si="5"/>
        <v>100</v>
      </c>
    </row>
    <row r="34" spans="1:11" ht="21" customHeight="1">
      <c r="A34" s="19" t="s">
        <v>42</v>
      </c>
      <c r="B34" s="70">
        <v>10</v>
      </c>
      <c r="C34" s="40"/>
      <c r="D34" s="89"/>
      <c r="E34" s="146"/>
      <c r="F34" s="161"/>
      <c r="G34" s="24">
        <v>9</v>
      </c>
      <c r="H34" s="127">
        <v>8</v>
      </c>
      <c r="I34" s="146">
        <v>7</v>
      </c>
      <c r="J34" s="150">
        <f t="shared" si="5"/>
        <v>87.5</v>
      </c>
    </row>
    <row r="35" spans="1:11" ht="21" customHeight="1">
      <c r="A35" s="20" t="s">
        <v>43</v>
      </c>
      <c r="B35" s="69">
        <v>10</v>
      </c>
      <c r="C35" s="39"/>
      <c r="D35" s="88"/>
      <c r="E35" s="145"/>
      <c r="F35" s="160"/>
      <c r="G35" s="36">
        <v>7</v>
      </c>
      <c r="H35" s="126">
        <v>7</v>
      </c>
      <c r="I35" s="145">
        <v>6</v>
      </c>
      <c r="J35" s="150">
        <f t="shared" si="5"/>
        <v>85.714285714285708</v>
      </c>
    </row>
    <row r="36" spans="1:11" ht="21" customHeight="1">
      <c r="A36" s="20" t="s">
        <v>44</v>
      </c>
      <c r="B36" s="69">
        <v>10</v>
      </c>
      <c r="C36" s="39"/>
      <c r="D36" s="88"/>
      <c r="E36" s="145"/>
      <c r="F36" s="160"/>
      <c r="G36" s="36">
        <v>6</v>
      </c>
      <c r="H36" s="126">
        <v>6</v>
      </c>
      <c r="I36" s="145">
        <v>6</v>
      </c>
      <c r="J36" s="150">
        <f t="shared" si="5"/>
        <v>100</v>
      </c>
    </row>
    <row r="37" spans="1:11" ht="21" customHeight="1">
      <c r="A37" s="19" t="s">
        <v>45</v>
      </c>
      <c r="B37" s="70">
        <v>10</v>
      </c>
      <c r="C37" s="40"/>
      <c r="D37" s="89"/>
      <c r="E37" s="146"/>
      <c r="F37" s="161"/>
      <c r="G37" s="24">
        <v>8</v>
      </c>
      <c r="H37" s="127">
        <v>7</v>
      </c>
      <c r="I37" s="146">
        <v>5</v>
      </c>
      <c r="J37" s="150">
        <f t="shared" si="5"/>
        <v>71.428571428571431</v>
      </c>
    </row>
    <row r="38" spans="1:11" ht="21" customHeight="1">
      <c r="A38" s="19" t="s">
        <v>46</v>
      </c>
      <c r="B38" s="70">
        <v>10</v>
      </c>
      <c r="C38" s="40"/>
      <c r="D38" s="89"/>
      <c r="E38" s="146"/>
      <c r="F38" s="161"/>
      <c r="G38" s="24">
        <v>7</v>
      </c>
      <c r="H38" s="127">
        <v>5</v>
      </c>
      <c r="I38" s="146">
        <v>4</v>
      </c>
      <c r="J38" s="150">
        <f t="shared" si="5"/>
        <v>80</v>
      </c>
    </row>
    <row r="39" spans="1:11" ht="21" customHeight="1">
      <c r="A39" s="23" t="s">
        <v>47</v>
      </c>
      <c r="B39" s="70">
        <v>5</v>
      </c>
      <c r="C39" s="40"/>
      <c r="D39" s="89"/>
      <c r="E39" s="146"/>
      <c r="F39" s="161"/>
      <c r="G39" s="24">
        <v>15</v>
      </c>
      <c r="H39" s="127">
        <v>4</v>
      </c>
      <c r="I39" s="146">
        <v>4</v>
      </c>
      <c r="J39" s="150">
        <f t="shared" si="5"/>
        <v>100</v>
      </c>
    </row>
    <row r="40" spans="1:11" ht="21" customHeight="1" thickBot="1">
      <c r="A40" s="2" t="s">
        <v>26</v>
      </c>
      <c r="B40" s="165">
        <f>SUM(B31:B39)</f>
        <v>85</v>
      </c>
      <c r="C40" s="2"/>
      <c r="D40" s="73"/>
      <c r="E40" s="135"/>
      <c r="F40" s="151"/>
      <c r="G40" s="10">
        <f>SUM(G31:G39)</f>
        <v>77</v>
      </c>
      <c r="H40" s="117">
        <f>SUM(H31:H39)</f>
        <v>61</v>
      </c>
      <c r="I40" s="135">
        <f>SUM(I31:I39)</f>
        <v>52</v>
      </c>
      <c r="J40" s="151">
        <f t="shared" ref="J40:J41" si="6">I40/H40*100</f>
        <v>85.245901639344254</v>
      </c>
    </row>
    <row r="41" spans="1:11" ht="21" customHeight="1" thickBot="1">
      <c r="A41" s="166" t="s">
        <v>32</v>
      </c>
      <c r="B41" s="167">
        <f>SUM(B40,B29,B23,B17)</f>
        <v>199</v>
      </c>
      <c r="C41" s="166">
        <f>SUM(C29,C17)</f>
        <v>3</v>
      </c>
      <c r="D41" s="168">
        <f>SUM(D29,D17)</f>
        <v>3</v>
      </c>
      <c r="E41" s="171">
        <f>SUM(E29,E17)</f>
        <v>2</v>
      </c>
      <c r="F41" s="172">
        <f t="shared" ref="F41" si="7">E41/D41*100</f>
        <v>66.666666666666657</v>
      </c>
      <c r="G41" s="169">
        <f>SUM(G40,G29,G23,G17)</f>
        <v>164</v>
      </c>
      <c r="H41" s="170">
        <f>SUM(H40,H29,H23,H17)</f>
        <v>135</v>
      </c>
      <c r="I41" s="177">
        <f>SUM(I40,I29,I23,I17)</f>
        <v>114</v>
      </c>
      <c r="J41" s="151">
        <f t="shared" si="6"/>
        <v>84.444444444444443</v>
      </c>
    </row>
    <row r="42" spans="1:11" ht="27" customHeight="1">
      <c r="A42" s="53" t="s">
        <v>37</v>
      </c>
    </row>
    <row r="43" spans="1:11" s="38" customFormat="1" ht="24">
      <c r="A43" s="37"/>
      <c r="B43" s="71"/>
      <c r="D43" s="90"/>
      <c r="E43" s="129"/>
      <c r="F43" s="162"/>
      <c r="H43" s="129"/>
      <c r="I43" s="129"/>
      <c r="J43" s="162"/>
      <c r="K43" s="71"/>
    </row>
  </sheetData>
  <mergeCells count="11">
    <mergeCell ref="A1:J1"/>
    <mergeCell ref="G3:J3"/>
    <mergeCell ref="C4:C5"/>
    <mergeCell ref="D4:D5"/>
    <mergeCell ref="E4:F4"/>
    <mergeCell ref="A3:A5"/>
    <mergeCell ref="C3:F3"/>
    <mergeCell ref="B3:B5"/>
    <mergeCell ref="G4:G5"/>
    <mergeCell ref="H4:H5"/>
    <mergeCell ref="I4:J4"/>
  </mergeCells>
  <pageMargins left="0.39370078740157483" right="0" top="0.31496062992125984" bottom="0.5" header="0.31496062992125984" footer="0.25"/>
  <pageSetup paperSize="9" scale="85" orientation="portrait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ปี2559</vt:lpstr>
      <vt:lpstr>ปี2559!Print_Area</vt:lpstr>
      <vt:lpstr>ปี2559!Print_Titles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2017-08-24T16:32:41Z</cp:lastPrinted>
  <dcterms:created xsi:type="dcterms:W3CDTF">2016-04-06T13:08:10Z</dcterms:created>
  <dcterms:modified xsi:type="dcterms:W3CDTF">2017-08-24T16:33:22Z</dcterms:modified>
</cp:coreProperties>
</file>