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pServ\www\qa\IQA2558\data-QA58\curriculum\AUN-QA-8\AUN-QA-8-2-CES\"/>
    </mc:Choice>
  </mc:AlternateContent>
  <bookViews>
    <workbookView xWindow="0" yWindow="0" windowWidth="24000" windowHeight="8235" tabRatio="490" activeTab="2"/>
  </bookViews>
  <sheets>
    <sheet name="ปี2556 " sheetId="21" r:id="rId1"/>
    <sheet name="ปี2557 " sheetId="22" r:id="rId2"/>
    <sheet name="ปี2558" sheetId="23" r:id="rId3"/>
  </sheets>
  <definedNames>
    <definedName name="b" localSheetId="0">#REF!</definedName>
    <definedName name="b" localSheetId="1">#REF!</definedName>
    <definedName name="b" localSheetId="2">#REF!</definedName>
    <definedName name="b">#REF!</definedName>
    <definedName name="_xlnm.Print_Area" localSheetId="1">'ปี2557 '!$A$1:$J$56</definedName>
    <definedName name="_xlnm.Print_Area" localSheetId="2">ปี2558!$A$1:$J$60</definedName>
    <definedName name="_xlnm.Print_Titles" localSheetId="0">'ปี2556 '!$1:$5</definedName>
    <definedName name="_xlnm.Print_Titles" localSheetId="1">'ปี2557 '!$1:$5</definedName>
    <definedName name="_xlnm.Print_Titles" localSheetId="2">ปี2558!$1:$5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3" l="1"/>
  <c r="E58" i="23"/>
  <c r="D58" i="23"/>
  <c r="C58" i="23"/>
  <c r="B58" i="23"/>
  <c r="F57" i="23"/>
  <c r="I55" i="23"/>
  <c r="H55" i="23"/>
  <c r="H59" i="23" s="1"/>
  <c r="G55" i="23"/>
  <c r="G59" i="23" s="1"/>
  <c r="E55" i="23"/>
  <c r="D55" i="23"/>
  <c r="C55" i="23"/>
  <c r="B55" i="23"/>
  <c r="J54" i="23"/>
  <c r="J53" i="23"/>
  <c r="J52" i="23"/>
  <c r="F50" i="23"/>
  <c r="F49" i="23"/>
  <c r="F48" i="23"/>
  <c r="F47" i="23"/>
  <c r="F46" i="23"/>
  <c r="F45" i="23"/>
  <c r="F44" i="23"/>
  <c r="F43" i="23"/>
  <c r="F42" i="23"/>
  <c r="F41" i="23"/>
  <c r="F39" i="23"/>
  <c r="F38" i="23"/>
  <c r="F37" i="23"/>
  <c r="F35" i="23"/>
  <c r="F34" i="23"/>
  <c r="F33" i="23"/>
  <c r="F32" i="23"/>
  <c r="F31" i="23"/>
  <c r="E29" i="23"/>
  <c r="D29" i="23"/>
  <c r="C29" i="23"/>
  <c r="B29" i="23"/>
  <c r="F28" i="23"/>
  <c r="F27" i="23"/>
  <c r="F26" i="23"/>
  <c r="F25" i="23"/>
  <c r="E23" i="23"/>
  <c r="D23" i="23"/>
  <c r="C23" i="23"/>
  <c r="B23" i="23"/>
  <c r="F21" i="23"/>
  <c r="F19" i="23"/>
  <c r="D17" i="23"/>
  <c r="F17" i="23" s="1"/>
  <c r="C17" i="23"/>
  <c r="B17" i="23"/>
  <c r="F16" i="23"/>
  <c r="F15" i="23"/>
  <c r="F11" i="23"/>
  <c r="F10" i="23"/>
  <c r="F9" i="23"/>
  <c r="F8" i="23"/>
  <c r="F7" i="23"/>
  <c r="F55" i="23" l="1"/>
  <c r="F23" i="23"/>
  <c r="F29" i="23"/>
  <c r="D59" i="23"/>
  <c r="J55" i="23"/>
  <c r="C59" i="23"/>
  <c r="E59" i="23"/>
  <c r="B59" i="23"/>
  <c r="F58" i="23"/>
  <c r="I59" i="23"/>
  <c r="J59" i="23" s="1"/>
  <c r="E53" i="22"/>
  <c r="D53" i="22"/>
  <c r="C53" i="22"/>
  <c r="B53" i="22"/>
  <c r="F52" i="22"/>
  <c r="I50" i="22"/>
  <c r="H50" i="22"/>
  <c r="H54" i="22" s="1"/>
  <c r="G50" i="22"/>
  <c r="G54" i="22" s="1"/>
  <c r="E50" i="22"/>
  <c r="F50" i="22" s="1"/>
  <c r="D50" i="22"/>
  <c r="C50" i="22"/>
  <c r="B50" i="22"/>
  <c r="J49" i="22"/>
  <c r="J48" i="22"/>
  <c r="J47" i="22"/>
  <c r="F46" i="22"/>
  <c r="F45" i="22"/>
  <c r="F44" i="22"/>
  <c r="F43" i="22"/>
  <c r="F42" i="22"/>
  <c r="F41" i="22"/>
  <c r="F39" i="22"/>
  <c r="F38" i="22"/>
  <c r="F37" i="22"/>
  <c r="F35" i="22"/>
  <c r="F34" i="22"/>
  <c r="F33" i="22"/>
  <c r="F32" i="22"/>
  <c r="F31" i="22"/>
  <c r="E29" i="22"/>
  <c r="F29" i="22" s="1"/>
  <c r="D29" i="22"/>
  <c r="C29" i="22"/>
  <c r="B29" i="22"/>
  <c r="F28" i="22"/>
  <c r="F27" i="22"/>
  <c r="F26" i="22"/>
  <c r="F25" i="22"/>
  <c r="E23" i="22"/>
  <c r="D23" i="22"/>
  <c r="C23" i="22"/>
  <c r="B23" i="22"/>
  <c r="F21" i="22"/>
  <c r="F20" i="22"/>
  <c r="F19" i="22"/>
  <c r="E17" i="22"/>
  <c r="D17" i="22"/>
  <c r="C17" i="22"/>
  <c r="B17" i="22"/>
  <c r="F16" i="22"/>
  <c r="F15" i="22"/>
  <c r="F14" i="22"/>
  <c r="F11" i="22"/>
  <c r="F10" i="22"/>
  <c r="F9" i="22"/>
  <c r="F8" i="22"/>
  <c r="F7" i="22"/>
  <c r="E52" i="21"/>
  <c r="D52" i="21"/>
  <c r="C52" i="21"/>
  <c r="B52" i="21"/>
  <c r="F51" i="21"/>
  <c r="I49" i="21"/>
  <c r="H49" i="21"/>
  <c r="H53" i="21" s="1"/>
  <c r="G49" i="21"/>
  <c r="G53" i="21" s="1"/>
  <c r="E49" i="21"/>
  <c r="D49" i="21"/>
  <c r="C49" i="21"/>
  <c r="B49" i="21"/>
  <c r="J48" i="21"/>
  <c r="J47" i="21"/>
  <c r="J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E29" i="21"/>
  <c r="D29" i="21"/>
  <c r="C29" i="21"/>
  <c r="B29" i="21"/>
  <c r="F28" i="21"/>
  <c r="F27" i="21"/>
  <c r="F26" i="21"/>
  <c r="F25" i="21"/>
  <c r="E23" i="21"/>
  <c r="D23" i="21"/>
  <c r="C23" i="21"/>
  <c r="B23" i="21"/>
  <c r="F22" i="21"/>
  <c r="F21" i="21"/>
  <c r="F20" i="21"/>
  <c r="F19" i="21"/>
  <c r="E17" i="21"/>
  <c r="D17" i="21"/>
  <c r="C17" i="21"/>
  <c r="B17" i="21"/>
  <c r="F16" i="21"/>
  <c r="F15" i="21"/>
  <c r="F14" i="21"/>
  <c r="F12" i="21"/>
  <c r="F11" i="21"/>
  <c r="F10" i="21"/>
  <c r="F9" i="21"/>
  <c r="F8" i="21"/>
  <c r="F17" i="22" l="1"/>
  <c r="F59" i="23"/>
  <c r="F49" i="21"/>
  <c r="F23" i="21"/>
  <c r="D54" i="22"/>
  <c r="C54" i="22"/>
  <c r="F23" i="22"/>
  <c r="J50" i="22"/>
  <c r="B54" i="22"/>
  <c r="E54" i="22"/>
  <c r="F54" i="22" s="1"/>
  <c r="F53" i="22"/>
  <c r="I54" i="22"/>
  <c r="J54" i="22" s="1"/>
  <c r="F29" i="21"/>
  <c r="E53" i="21"/>
  <c r="F17" i="21"/>
  <c r="B53" i="21"/>
  <c r="C53" i="21"/>
  <c r="D53" i="21"/>
  <c r="J49" i="21"/>
  <c r="F52" i="21"/>
  <c r="I53" i="21"/>
  <c r="J53" i="21" s="1"/>
  <c r="F53" i="21" l="1"/>
</calcChain>
</file>

<file path=xl/sharedStrings.xml><?xml version="1.0" encoding="utf-8"?>
<sst xmlns="http://schemas.openxmlformats.org/spreadsheetml/2006/main" count="219" uniqueCount="79">
  <si>
    <t>สำนักวิชา/หลักสูตร</t>
  </si>
  <si>
    <t>1. วิทยาศาสตร์</t>
  </si>
  <si>
    <t>1) คณิตศาสตร์ประยุกต์</t>
  </si>
  <si>
    <t>2) ฟิสิกส์</t>
  </si>
  <si>
    <t>3) ฟิสิกส์ประยุกต์</t>
  </si>
  <si>
    <t>4) เคมี</t>
  </si>
  <si>
    <t>5) ชีววิทยาสิ่งแวดล้อม</t>
  </si>
  <si>
    <t>6) ชีวเคมี</t>
  </si>
  <si>
    <t>7) เทคโนโลยีเลเซอร์</t>
  </si>
  <si>
    <t>8) จุลชีววิทยา</t>
  </si>
  <si>
    <t>9) ภูมิสารสนเทศ</t>
  </si>
  <si>
    <t>10) ชีวเวชศาสตร์</t>
  </si>
  <si>
    <t>รวมสำนักวิชาวิทยาศาสตร์</t>
  </si>
  <si>
    <t xml:space="preserve">2. เทคโนโลยีสังคม  </t>
  </si>
  <si>
    <t xml:space="preserve">1) วิทยาการสารสนเทศ </t>
  </si>
  <si>
    <t>2) การจัดการ</t>
  </si>
  <si>
    <t>3) ภาษาอังกฤษศึกษา</t>
  </si>
  <si>
    <t>4) สหกิจศึกษา</t>
  </si>
  <si>
    <t>รวมสำนักวิชาเทคโนโลยีสังคม</t>
  </si>
  <si>
    <t>3. เทคโนโลยีการเกษตร</t>
  </si>
  <si>
    <t>1) พืชศาสตร์</t>
  </si>
  <si>
    <t>2) เทคโนโลยีการผลิตสัตว์</t>
  </si>
  <si>
    <t>3) เทคโนโลยีอาหาร</t>
  </si>
  <si>
    <t>4) เทคโนโลยีชีวภาพ</t>
  </si>
  <si>
    <t>รวมสำนักวิชาเทคโนโลยีการเกษตร</t>
  </si>
  <si>
    <t>4. วิศวกรรมศาสตร์</t>
  </si>
  <si>
    <t>รวมสำนักวิชาวิศวกรรมศาสตร์</t>
  </si>
  <si>
    <t>5. แพทยศาสตร์</t>
  </si>
  <si>
    <t>รวมสำนักวิชาแพทยศาสตร์</t>
  </si>
  <si>
    <t xml:space="preserve"> ภาพรวมระดับปริญญาโท</t>
  </si>
  <si>
    <t>1) มลพิษสิ่งแวดล้อมและความปลอดภัย</t>
  </si>
  <si>
    <t xml:space="preserve">จำนวนผู้สมัคร </t>
  </si>
  <si>
    <t>จำนวน</t>
  </si>
  <si>
    <t>ร้อยละ</t>
  </si>
  <si>
    <t xml:space="preserve">นักศึกษาที่ลงทะเบียน </t>
  </si>
  <si>
    <t xml:space="preserve">จำนวน
ผู้มีสิทธิเข้าศึกษา </t>
  </si>
  <si>
    <t>ระดับปริญญาโท (แผน ก)</t>
  </si>
  <si>
    <t>ระดับปริญญาโท (แผน ข)</t>
  </si>
  <si>
    <t>ตารางที่ C.1-5-1 การรับเข้าของนักศึกษาหลักสูตรระดับปริญญาโท (แผน ก และแผน ข)  ปีการศึกษา 2556</t>
  </si>
  <si>
    <t>1) เทคโนโลยีธรณี</t>
  </si>
  <si>
    <t>2) วิศวกรรมการผลิต</t>
  </si>
  <si>
    <t>3) วิศวกรรมเกษตรและอาหาร</t>
  </si>
  <si>
    <t>4) วิศวกรรมขนส่ง</t>
  </si>
  <si>
    <t>5) วิศวกรรมคอมพิวเตอร์</t>
  </si>
  <si>
    <t>6) วิศวกรรมเคมี</t>
  </si>
  <si>
    <t>7) วิศวกรรมเครื่องกล</t>
  </si>
  <si>
    <t>8) วิศวกรรมเซเรมิก</t>
  </si>
  <si>
    <t>9) วิศวกรรมโทรคมนาคม</t>
  </si>
  <si>
    <t>11) วิศวกรรมไฟฟ้า</t>
  </si>
  <si>
    <t>10) วิศวกรรมพอลิเมอร์</t>
  </si>
  <si>
    <t xml:space="preserve"> -</t>
  </si>
  <si>
    <t>ตารางที่ C.1-5-1 การรับเข้าของนักศึกษาหลักสูตรระดับปริญญาโท (แผน ก และแผน ข)  ปีการศึกษา 2557</t>
  </si>
  <si>
    <t>12) วิศวกรรมโยธา</t>
  </si>
  <si>
    <t>13) วิศวกรรมโลหการ</t>
  </si>
  <si>
    <t>14) วิศวกรรมสิ่งแวดล้อม</t>
  </si>
  <si>
    <t>15) วิศวกรรมอุตสาหการ</t>
  </si>
  <si>
    <t>16) วิศวกรรมอิเล็กทอรนิกส์ฯ</t>
  </si>
  <si>
    <t>17) วิศวกรรมเมคคาทรอนิกส์</t>
  </si>
  <si>
    <t>18) วิศวกรรมการจัดการพลังงาน</t>
  </si>
  <si>
    <t>19) การบริหารงานก่อสร้างและสาธารณูปโภค</t>
  </si>
  <si>
    <t>16) วิศวกรรมเมคคาทรอนิกส์</t>
  </si>
  <si>
    <t>17) วิศวกรรมการจัดการพลังงาน</t>
  </si>
  <si>
    <t>18) การบริหารงานก่อสร้างและสาธารณูปโภค</t>
  </si>
  <si>
    <t>17) วิศวกรรมโทรคมนาคมและคอมพิวเตอร์</t>
  </si>
  <si>
    <t>18) วิศวกรรมวัสดุ</t>
  </si>
  <si>
    <t>19) วิศวกรรมโยธา ขนส่ง และทรัพยากรธรณี</t>
  </si>
  <si>
    <t>20) วิศวกรรมอุตสาหกรรมและสิ่งแวดล้อม</t>
  </si>
  <si>
    <t>ตารางที่ C.1-5-1 การรับเข้าของนักศึกษาหลักสูตรระดับปริญญาโท (แผน ก และแผน ข)  ปีการศึกษา 2558</t>
  </si>
  <si>
    <t>22) วิศวกรรมเมคคาทรอนิกส์</t>
  </si>
  <si>
    <t>23) วิศวกรรมการจัดการพลังงาน</t>
  </si>
  <si>
    <t>24) การบริหารงานก่อสร้างและสาธารณูปโภค</t>
  </si>
  <si>
    <t>21) วิศวกรรมเครื่องกลและระบบกระบวนการ</t>
  </si>
  <si>
    <t>8) วิศวกรรมเซรามิก</t>
  </si>
  <si>
    <t>จำนวน
ที่ประกาศรับ
ตามแผน *</t>
  </si>
  <si>
    <t>**</t>
  </si>
  <si>
    <t>&lt;= ** อยู่ระหว่างการตรวจข้อมูลเนื่องจากมีนักศึกษาลงทะเบียนมากกว่าผู้มีสิทธิเข้าศึกษาน่าจะมีการย้ายจากแผน ข เป็นแผน ก หากเป็นเช่นนั้น แผน ก ข้อมูลผู้มีสิทธิเข้าศึกษาอาจเปลี่ยนเป็น 3 คน ส่วนแผน ข ควรหักออกไป 2 คน คงเหลือ 26 คน</t>
  </si>
  <si>
    <r>
      <rPr>
        <b/>
        <u/>
        <sz val="16"/>
        <color rgb="FFC00000"/>
        <rFont val="TH SarabunPSK"/>
        <family val="2"/>
      </rPr>
      <t>หมายเหตุ</t>
    </r>
    <r>
      <rPr>
        <b/>
        <sz val="16"/>
        <color rgb="FFC00000"/>
        <rFont val="TH SarabunPSK"/>
        <family val="2"/>
      </rPr>
      <t xml:space="preserve">  :</t>
    </r>
    <r>
      <rPr>
        <b/>
        <sz val="16"/>
        <color rgb="FF0000FF"/>
        <rFont val="TH SarabunPSK"/>
        <family val="2"/>
      </rPr>
      <t xml:space="preserve">  * จำนวนที่ประกาศรับตามแผนเป็น</t>
    </r>
    <r>
      <rPr>
        <b/>
        <u/>
        <sz val="16"/>
        <color rgb="FFC00000"/>
        <rFont val="TH SarabunPSK"/>
        <family val="2"/>
      </rPr>
      <t>จำนวนนักศึกษารวม</t>
    </r>
    <r>
      <rPr>
        <b/>
        <sz val="16"/>
        <color rgb="FF0000FF"/>
        <rFont val="TH SarabunPSK"/>
        <family val="2"/>
      </rPr>
      <t xml:space="preserve"> ไม่ได้มีการแยกรับตามแผนการศึกษา (แผน ก, แผน ข)</t>
    </r>
  </si>
  <si>
    <t>(ข้อมูลประกอบตาราง AUN-QA 8-1 ระดับหลักสูตร)</t>
  </si>
  <si>
    <t>&lt;= ** อยู่ระหว่างการตรวจข้อมูลเนื่องจากมีนักศึกษาลงทะเบียนมากกว่าผู้มีสิทธิเข้าศึกษาน่าจะมีการย้ายจากแผน ข เป็นแผน ก หากเป็นเช่นนั้น แผน ก ข้อมูลผู้มีสิทธิเข้าศึกษาอาจเปลี่ยนเป็น 5 คน ส่วนแผน ข ควรหักออกไป 2 คน คงเหลือ 24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</si>
</sst>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name val="CordiaUPC"/>
      <family val="1"/>
      <charset val="66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  <font>
      <b/>
      <sz val="13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15"/>
      <color rgb="FF0000FF"/>
      <name val="TH SarabunPSK"/>
      <family val="2"/>
    </font>
    <font>
      <b/>
      <sz val="11"/>
      <color rgb="FF0000FF"/>
      <name val="Tahoma"/>
      <family val="2"/>
      <charset val="222"/>
      <scheme val="minor"/>
    </font>
    <font>
      <sz val="16"/>
      <color rgb="FFC00000"/>
      <name val="TH SarabunPSK"/>
      <family val="2"/>
    </font>
    <font>
      <sz val="14"/>
      <color rgb="FFC00000"/>
      <name val="TH SarabunPSK"/>
      <family val="2"/>
    </font>
    <font>
      <b/>
      <u/>
      <sz val="16"/>
      <color rgb="FFC00000"/>
      <name val="TH SarabunPSK"/>
      <family val="2"/>
    </font>
    <font>
      <b/>
      <sz val="16"/>
      <color rgb="FFC00000"/>
      <name val="TH SarabunPSK"/>
      <family val="2"/>
    </font>
    <font>
      <b/>
      <sz val="18"/>
      <color rgb="FFC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2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97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 shrinkToFit="1"/>
    </xf>
    <xf numFmtId="0" fontId="1" fillId="2" borderId="3" xfId="0" applyFont="1" applyFill="1" applyBorder="1" applyAlignment="1" applyProtection="1">
      <alignment horizontal="center" vertical="center"/>
    </xf>
    <xf numFmtId="49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left" vertical="center" indent="1" shrinkToFit="1"/>
    </xf>
    <xf numFmtId="0" fontId="1" fillId="2" borderId="22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center" vertical="center" shrinkToFit="1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 shrinkToFit="1"/>
    </xf>
    <xf numFmtId="0" fontId="1" fillId="2" borderId="3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left" vertical="center" indent="1" shrinkToFit="1"/>
    </xf>
    <xf numFmtId="0" fontId="2" fillId="0" borderId="19" xfId="0" applyFont="1" applyFill="1" applyBorder="1" applyAlignment="1" applyProtection="1">
      <alignment horizontal="left" vertical="center" indent="1" shrinkToFit="1"/>
    </xf>
    <xf numFmtId="0" fontId="2" fillId="0" borderId="20" xfId="0" applyFont="1" applyFill="1" applyBorder="1" applyAlignment="1" applyProtection="1">
      <alignment horizontal="left" vertical="center" indent="1" shrinkToFit="1"/>
    </xf>
    <xf numFmtId="0" fontId="2" fillId="0" borderId="15" xfId="0" applyFont="1" applyFill="1" applyBorder="1" applyAlignment="1" applyProtection="1">
      <alignment horizontal="left" vertical="center" indent="1" shrinkToFit="1"/>
    </xf>
    <xf numFmtId="0" fontId="2" fillId="3" borderId="18" xfId="1" applyFont="1" applyFill="1" applyBorder="1" applyAlignment="1" applyProtection="1">
      <alignment horizontal="left" vertical="center" indent="1" shrinkToFit="1"/>
    </xf>
    <xf numFmtId="0" fontId="2" fillId="0" borderId="19" xfId="1" applyFont="1" applyFill="1" applyBorder="1" applyAlignment="1" applyProtection="1">
      <alignment horizontal="left" vertical="center" indent="1" shrinkToFit="1"/>
    </xf>
    <xf numFmtId="0" fontId="2" fillId="3" borderId="30" xfId="1" applyFont="1" applyFill="1" applyBorder="1" applyAlignment="1" applyProtection="1">
      <alignment horizontal="left" vertical="center" indent="1" shrinkToFit="1"/>
    </xf>
    <xf numFmtId="0" fontId="2" fillId="3" borderId="16" xfId="1" applyFont="1" applyFill="1" applyBorder="1" applyAlignment="1" applyProtection="1">
      <alignment horizontal="left" vertical="center" indent="1" shrinkToFit="1"/>
    </xf>
    <xf numFmtId="0" fontId="1" fillId="2" borderId="43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2" fillId="0" borderId="38" xfId="1" applyFont="1" applyFill="1" applyBorder="1" applyAlignment="1" applyProtection="1">
      <alignment horizontal="left" vertical="center" indent="1" shrinkToFit="1"/>
    </xf>
    <xf numFmtId="0" fontId="2" fillId="0" borderId="18" xfId="1" applyFont="1" applyFill="1" applyBorder="1" applyAlignment="1" applyProtection="1">
      <alignment horizontal="left" vertical="center" indent="1" shrinkToFit="1"/>
    </xf>
    <xf numFmtId="0" fontId="2" fillId="3" borderId="15" xfId="1" applyFont="1" applyFill="1" applyBorder="1" applyAlignment="1" applyProtection="1">
      <alignment horizontal="left" vertical="center" indent="1" shrinkToFit="1"/>
    </xf>
    <xf numFmtId="0" fontId="2" fillId="0" borderId="30" xfId="1" applyFont="1" applyFill="1" applyBorder="1" applyAlignment="1" applyProtection="1">
      <alignment horizontal="left" vertical="center" inden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6" xfId="1" applyFont="1" applyFill="1" applyBorder="1" applyAlignment="1" applyProtection="1">
      <alignment horizontal="center" vertical="center" shrinkToFit="1"/>
    </xf>
    <xf numFmtId="0" fontId="2" fillId="0" borderId="24" xfId="1" applyFont="1" applyFill="1" applyBorder="1" applyAlignment="1" applyProtection="1">
      <alignment horizontal="center" vertical="center" shrinkToFit="1"/>
    </xf>
    <xf numFmtId="0" fontId="2" fillId="0" borderId="25" xfId="1" applyFont="1" applyFill="1" applyBorder="1" applyAlignment="1" applyProtection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3" borderId="35" xfId="1" applyFont="1" applyFill="1" applyBorder="1" applyAlignment="1" applyProtection="1">
      <alignment horizontal="center" vertical="center" shrinkToFit="1"/>
    </xf>
    <xf numFmtId="0" fontId="2" fillId="3" borderId="36" xfId="1" applyFont="1" applyFill="1" applyBorder="1" applyAlignment="1" applyProtection="1">
      <alignment horizontal="center" vertical="center" shrinkToFit="1"/>
    </xf>
    <xf numFmtId="0" fontId="2" fillId="3" borderId="24" xfId="1" applyFont="1" applyFill="1" applyBorder="1" applyAlignment="1" applyProtection="1">
      <alignment horizontal="center" vertical="center" shrinkToFit="1"/>
    </xf>
    <xf numFmtId="0" fontId="2" fillId="0" borderId="36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46" xfId="1" applyFont="1" applyFill="1" applyBorder="1" applyAlignment="1" applyProtection="1">
      <alignment horizontal="center" vertical="center" shrinkToFit="1"/>
    </xf>
    <xf numFmtId="0" fontId="2" fillId="0" borderId="52" xfId="1" applyFont="1" applyFill="1" applyBorder="1" applyAlignment="1" applyProtection="1">
      <alignment horizontal="center" vertical="center" shrinkToFit="1"/>
    </xf>
    <xf numFmtId="0" fontId="2" fillId="0" borderId="8" xfId="1" applyFont="1" applyFill="1" applyBorder="1" applyAlignment="1" applyProtection="1">
      <alignment horizontal="center" vertical="center" shrinkToFit="1"/>
    </xf>
    <xf numFmtId="0" fontId="2" fillId="0" borderId="4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1" fillId="0" borderId="34" xfId="0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53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49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54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3" borderId="12" xfId="1" applyFont="1" applyFill="1" applyBorder="1" applyAlignment="1" applyProtection="1">
      <alignment horizontal="center" vertical="center" shrinkToFit="1"/>
    </xf>
    <xf numFmtId="0" fontId="2" fillId="3" borderId="7" xfId="1" applyFont="1" applyFill="1" applyBorder="1" applyAlignment="1" applyProtection="1">
      <alignment horizontal="center" vertical="center" shrinkToFit="1"/>
    </xf>
    <xf numFmtId="0" fontId="2" fillId="3" borderId="17" xfId="1" applyFont="1" applyFill="1" applyBorder="1" applyAlignment="1" applyProtection="1">
      <alignment horizontal="center" vertical="center" shrinkToFit="1"/>
    </xf>
    <xf numFmtId="0" fontId="2" fillId="3" borderId="51" xfId="1" applyFont="1" applyFill="1" applyBorder="1" applyAlignment="1" applyProtection="1">
      <alignment horizontal="center" vertical="center" shrinkToFit="1"/>
    </xf>
    <xf numFmtId="0" fontId="2" fillId="3" borderId="8" xfId="1" applyFont="1" applyFill="1" applyBorder="1" applyAlignment="1" applyProtection="1">
      <alignment horizontal="center" vertical="center" shrinkToFit="1"/>
    </xf>
    <xf numFmtId="0" fontId="2" fillId="3" borderId="49" xfId="1" applyFont="1" applyFill="1" applyBorder="1" applyAlignment="1" applyProtection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51" xfId="1" applyFont="1" applyFill="1" applyBorder="1" applyAlignment="1" applyProtection="1">
      <alignment horizontal="center" vertical="center" shrinkToFit="1"/>
    </xf>
    <xf numFmtId="0" fontId="1" fillId="2" borderId="60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center" vertical="center"/>
    </xf>
    <xf numFmtId="0" fontId="2" fillId="0" borderId="37" xfId="1" applyFont="1" applyFill="1" applyBorder="1" applyAlignment="1" applyProtection="1">
      <alignment horizontal="center" vertical="center" shrinkToFit="1"/>
    </xf>
    <xf numFmtId="0" fontId="1" fillId="2" borderId="65" xfId="0" applyFont="1" applyFill="1" applyBorder="1" applyAlignment="1" applyProtection="1">
      <alignment horizontal="center" vertical="center"/>
    </xf>
    <xf numFmtId="0" fontId="1" fillId="2" borderId="65" xfId="0" applyFont="1" applyFill="1" applyBorder="1" applyAlignment="1" applyProtection="1">
      <alignment horizontal="center" vertical="center" shrinkToFit="1"/>
    </xf>
    <xf numFmtId="0" fontId="1" fillId="2" borderId="66" xfId="0" applyFont="1" applyFill="1" applyBorder="1" applyAlignment="1" applyProtection="1">
      <alignment horizontal="center" vertical="center"/>
    </xf>
    <xf numFmtId="2" fontId="2" fillId="0" borderId="52" xfId="1" applyNumberFormat="1" applyFont="1" applyFill="1" applyBorder="1" applyAlignment="1" applyProtection="1">
      <alignment horizontal="center" vertical="center" shrinkToFit="1"/>
    </xf>
    <xf numFmtId="2" fontId="2" fillId="0" borderId="49" xfId="1" applyNumberFormat="1" applyFont="1" applyFill="1" applyBorder="1" applyAlignment="1" applyProtection="1">
      <alignment horizontal="center" vertical="center" shrinkToFit="1"/>
    </xf>
    <xf numFmtId="2" fontId="2" fillId="0" borderId="9" xfId="1" applyNumberFormat="1" applyFont="1" applyFill="1" applyBorder="1" applyAlignment="1" applyProtection="1">
      <alignment horizontal="center" vertical="center" shrinkToFit="1"/>
    </xf>
    <xf numFmtId="2" fontId="1" fillId="2" borderId="4" xfId="0" applyNumberFormat="1" applyFont="1" applyFill="1" applyBorder="1" applyAlignment="1" applyProtection="1">
      <alignment horizontal="center" vertical="center"/>
    </xf>
    <xf numFmtId="2" fontId="2" fillId="0" borderId="53" xfId="0" applyNumberFormat="1" applyFont="1" applyFill="1" applyBorder="1" applyAlignment="1" applyProtection="1">
      <alignment horizontal="center" vertical="center" shrinkToFit="1"/>
    </xf>
    <xf numFmtId="2" fontId="2" fillId="0" borderId="9" xfId="0" applyNumberFormat="1" applyFont="1" applyFill="1" applyBorder="1" applyAlignment="1" applyProtection="1">
      <alignment horizontal="center" vertical="center" shrinkToFit="1"/>
    </xf>
    <xf numFmtId="2" fontId="2" fillId="0" borderId="7" xfId="0" applyNumberFormat="1" applyFont="1" applyFill="1" applyBorder="1" applyAlignment="1" applyProtection="1">
      <alignment horizontal="center" vertical="center" shrinkToFit="1"/>
    </xf>
    <xf numFmtId="2" fontId="2" fillId="0" borderId="49" xfId="0" applyNumberFormat="1" applyFont="1" applyFill="1" applyBorder="1" applyAlignment="1" applyProtection="1">
      <alignment horizontal="center" vertical="center" shrinkToFit="1"/>
    </xf>
    <xf numFmtId="2" fontId="2" fillId="0" borderId="54" xfId="0" applyNumberFormat="1" applyFont="1" applyFill="1" applyBorder="1" applyAlignment="1" applyProtection="1">
      <alignment horizontal="center" vertical="center" shrinkToFit="1"/>
    </xf>
    <xf numFmtId="2" fontId="1" fillId="2" borderId="4" xfId="0" applyNumberFormat="1" applyFont="1" applyFill="1" applyBorder="1" applyAlignment="1" applyProtection="1">
      <alignment horizontal="center" vertical="center" shrinkToFit="1"/>
    </xf>
    <xf numFmtId="2" fontId="2" fillId="3" borderId="7" xfId="1" applyNumberFormat="1" applyFont="1" applyFill="1" applyBorder="1" applyAlignment="1" applyProtection="1">
      <alignment horizontal="center" vertical="center" shrinkToFit="1"/>
    </xf>
    <xf numFmtId="2" fontId="2" fillId="3" borderId="51" xfId="1" applyNumberFormat="1" applyFont="1" applyFill="1" applyBorder="1" applyAlignment="1" applyProtection="1">
      <alignment horizontal="center" vertical="center" shrinkToFit="1"/>
    </xf>
    <xf numFmtId="2" fontId="2" fillId="3" borderId="49" xfId="1" applyNumberFormat="1" applyFont="1" applyFill="1" applyBorder="1" applyAlignment="1" applyProtection="1">
      <alignment horizontal="center" vertical="center" shrinkToFit="1"/>
    </xf>
    <xf numFmtId="2" fontId="1" fillId="2" borderId="55" xfId="0" applyNumberFormat="1" applyFont="1" applyFill="1" applyBorder="1" applyAlignment="1" applyProtection="1">
      <alignment horizontal="center" vertical="center"/>
    </xf>
    <xf numFmtId="2" fontId="2" fillId="0" borderId="51" xfId="1" applyNumberFormat="1" applyFont="1" applyFill="1" applyBorder="1" applyAlignment="1" applyProtection="1">
      <alignment horizontal="center" vertical="center" shrinkToFit="1"/>
    </xf>
    <xf numFmtId="0" fontId="2" fillId="0" borderId="38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1" fillId="0" borderId="29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3" borderId="15" xfId="1" applyFont="1" applyFill="1" applyBorder="1" applyAlignment="1" applyProtection="1">
      <alignment horizontal="center" vertical="center" shrinkToFit="1"/>
    </xf>
    <xf numFmtId="0" fontId="2" fillId="3" borderId="30" xfId="1" applyFont="1" applyFill="1" applyBorder="1" applyAlignment="1" applyProtection="1">
      <alignment horizontal="center" vertical="center" shrinkToFit="1"/>
    </xf>
    <xf numFmtId="0" fontId="2" fillId="3" borderId="18" xfId="1" applyFont="1" applyFill="1" applyBorder="1" applyAlignment="1" applyProtection="1">
      <alignment horizontal="center" vertical="center" shrinkToFit="1"/>
    </xf>
    <xf numFmtId="0" fontId="2" fillId="0" borderId="30" xfId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8" xfId="1" applyFont="1" applyFill="1" applyBorder="1" applyAlignment="1" applyProtection="1">
      <alignment horizontal="center" vertical="center" shrinkToFit="1"/>
    </xf>
    <xf numFmtId="0" fontId="9" fillId="0" borderId="18" xfId="1" applyFont="1" applyFill="1" applyBorder="1" applyAlignment="1" applyProtection="1">
      <alignment horizontal="center" vertical="center" shrinkToFit="1"/>
    </xf>
    <xf numFmtId="0" fontId="9" fillId="0" borderId="19" xfId="1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9" fillId="0" borderId="19" xfId="0" applyFont="1" applyFill="1" applyBorder="1" applyAlignment="1" applyProtection="1">
      <alignment horizontal="center" vertical="center" shrinkToFit="1"/>
    </xf>
    <xf numFmtId="0" fontId="9" fillId="0" borderId="20" xfId="0" applyFont="1" applyFill="1" applyBorder="1" applyAlignment="1" applyProtection="1">
      <alignment horizontal="center" vertical="center" shrinkToFit="1"/>
    </xf>
    <xf numFmtId="0" fontId="9" fillId="0" borderId="15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9" fillId="3" borderId="15" xfId="1" applyFont="1" applyFill="1" applyBorder="1" applyAlignment="1" applyProtection="1">
      <alignment horizontal="center" vertical="center" shrinkToFit="1"/>
    </xf>
    <xf numFmtId="0" fontId="9" fillId="3" borderId="30" xfId="1" applyFont="1" applyFill="1" applyBorder="1" applyAlignment="1" applyProtection="1">
      <alignment horizontal="center" vertical="center" shrinkToFit="1"/>
    </xf>
    <xf numFmtId="0" fontId="9" fillId="3" borderId="18" xfId="1" applyFont="1" applyFill="1" applyBorder="1" applyAlignment="1" applyProtection="1">
      <alignment horizontal="center" vertical="center" shrinkToFit="1"/>
    </xf>
    <xf numFmtId="0" fontId="9" fillId="2" borderId="44" xfId="0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 shrinkToFit="1"/>
    </xf>
    <xf numFmtId="49" fontId="9" fillId="0" borderId="0" xfId="0" applyNumberFormat="1" applyFont="1"/>
    <xf numFmtId="0" fontId="9" fillId="3" borderId="69" xfId="1" applyFont="1" applyFill="1" applyBorder="1" applyAlignment="1" applyProtection="1">
      <alignment horizontal="center" vertical="center" shrinkToFit="1"/>
    </xf>
    <xf numFmtId="0" fontId="9" fillId="3" borderId="68" xfId="1" applyFont="1" applyFill="1" applyBorder="1" applyAlignment="1" applyProtection="1">
      <alignment horizontal="center" vertical="center" shrinkToFit="1"/>
    </xf>
    <xf numFmtId="0" fontId="9" fillId="0" borderId="67" xfId="1" applyFont="1" applyFill="1" applyBorder="1" applyAlignment="1" applyProtection="1">
      <alignment horizontal="center" vertical="center" shrinkToFit="1"/>
    </xf>
    <xf numFmtId="0" fontId="9" fillId="2" borderId="70" xfId="0" applyFont="1" applyFill="1" applyBorder="1" applyAlignment="1" applyProtection="1">
      <alignment horizontal="center" vertical="center"/>
    </xf>
    <xf numFmtId="0" fontId="9" fillId="0" borderId="71" xfId="0" applyFont="1" applyFill="1" applyBorder="1" applyAlignment="1" applyProtection="1">
      <alignment horizontal="center" vertical="center"/>
    </xf>
    <xf numFmtId="0" fontId="2" fillId="4" borderId="18" xfId="1" applyFont="1" applyFill="1" applyBorder="1" applyAlignment="1" applyProtection="1">
      <alignment horizontal="center" vertical="center" shrinkToFit="1"/>
    </xf>
    <xf numFmtId="0" fontId="12" fillId="4" borderId="24" xfId="1" applyFont="1" applyFill="1" applyBorder="1" applyAlignment="1" applyProtection="1">
      <alignment horizontal="center" vertical="center" shrinkToFit="1"/>
    </xf>
    <xf numFmtId="0" fontId="12" fillId="4" borderId="8" xfId="1" applyFont="1" applyFill="1" applyBorder="1" applyAlignment="1" applyProtection="1">
      <alignment horizontal="center" vertical="center" shrinkToFit="1"/>
    </xf>
    <xf numFmtId="2" fontId="12" fillId="4" borderId="49" xfId="1" applyNumberFormat="1" applyFont="1" applyFill="1" applyBorder="1" applyAlignment="1" applyProtection="1">
      <alignment horizontal="center" vertical="center" shrinkToFit="1"/>
    </xf>
    <xf numFmtId="0" fontId="2" fillId="4" borderId="24" xfId="1" applyFont="1" applyFill="1" applyBorder="1" applyAlignment="1" applyProtection="1">
      <alignment horizontal="center" vertical="center" shrinkToFit="1"/>
    </xf>
    <xf numFmtId="0" fontId="2" fillId="4" borderId="8" xfId="1" applyFont="1" applyFill="1" applyBorder="1" applyAlignment="1" applyProtection="1">
      <alignment horizontal="center" vertical="center" shrinkToFit="1"/>
    </xf>
    <xf numFmtId="0" fontId="16" fillId="0" borderId="0" xfId="0" quotePrefix="1" applyFont="1" applyBorder="1" applyAlignment="1">
      <alignment horizontal="left" vertical="center"/>
    </xf>
    <xf numFmtId="2" fontId="17" fillId="4" borderId="49" xfId="1" applyNumberFormat="1" applyFont="1" applyFill="1" applyBorder="1" applyAlignment="1" applyProtection="1">
      <alignment horizontal="center" vertical="center" shrinkToFit="1"/>
    </xf>
    <xf numFmtId="2" fontId="17" fillId="3" borderId="51" xfId="1" applyNumberFormat="1" applyFont="1" applyFill="1" applyBorder="1" applyAlignment="1" applyProtection="1">
      <alignment horizontal="center" vertical="center" shrinkToFit="1"/>
    </xf>
    <xf numFmtId="2" fontId="17" fillId="3" borderId="49" xfId="1" applyNumberFormat="1" applyFont="1" applyFill="1" applyBorder="1" applyAlignment="1" applyProtection="1">
      <alignment horizontal="center" vertical="center" shrinkToFit="1"/>
    </xf>
    <xf numFmtId="0" fontId="17" fillId="3" borderId="36" xfId="1" applyFont="1" applyFill="1" applyBorder="1" applyAlignment="1" applyProtection="1">
      <alignment horizontal="center" vertical="center" shrinkToFit="1"/>
    </xf>
    <xf numFmtId="0" fontId="17" fillId="3" borderId="17" xfId="1" applyFont="1" applyFill="1" applyBorder="1" applyAlignment="1" applyProtection="1">
      <alignment horizontal="center" vertical="center" shrinkToFit="1"/>
    </xf>
    <xf numFmtId="0" fontId="17" fillId="3" borderId="24" xfId="1" applyFont="1" applyFill="1" applyBorder="1" applyAlignment="1" applyProtection="1">
      <alignment horizontal="center" vertical="center" shrinkToFit="1"/>
    </xf>
    <xf numFmtId="0" fontId="17" fillId="3" borderId="8" xfId="1" applyFont="1" applyFill="1" applyBorder="1" applyAlignment="1" applyProtection="1">
      <alignment horizontal="center" vertical="center" shrinkToFit="1"/>
    </xf>
    <xf numFmtId="0" fontId="13" fillId="0" borderId="19" xfId="0" applyFont="1" applyBorder="1" applyAlignment="1">
      <alignment vertical="top" wrapText="1"/>
    </xf>
    <xf numFmtId="0" fontId="18" fillId="2" borderId="65" xfId="0" applyFont="1" applyFill="1" applyBorder="1" applyAlignment="1" applyProtection="1">
      <alignment horizontal="center" vertical="center"/>
    </xf>
    <xf numFmtId="0" fontId="18" fillId="2" borderId="33" xfId="0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 applyProtection="1">
      <alignment horizontal="center" vertical="center"/>
    </xf>
    <xf numFmtId="2" fontId="1" fillId="0" borderId="50" xfId="0" applyNumberFormat="1" applyFont="1" applyFill="1" applyBorder="1" applyAlignment="1" applyProtection="1">
      <alignment horizontal="center" vertical="center"/>
    </xf>
    <xf numFmtId="2" fontId="18" fillId="2" borderId="4" xfId="0" applyNumberFormat="1" applyFont="1" applyFill="1" applyBorder="1" applyAlignment="1" applyProtection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49" fontId="6" fillId="0" borderId="62" xfId="0" applyNumberFormat="1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top" wrapText="1"/>
    </xf>
    <xf numFmtId="0" fontId="2" fillId="3" borderId="19" xfId="1" applyFont="1" applyFill="1" applyBorder="1" applyAlignment="1" applyProtection="1">
      <alignment horizontal="left" vertical="center" indent="1" shrinkToFit="1"/>
    </xf>
    <xf numFmtId="0" fontId="9" fillId="3" borderId="19" xfId="1" applyFont="1" applyFill="1" applyBorder="1" applyAlignment="1" applyProtection="1">
      <alignment horizontal="center" vertical="center" shrinkToFit="1"/>
    </xf>
    <xf numFmtId="0" fontId="2" fillId="3" borderId="19" xfId="1" applyFont="1" applyFill="1" applyBorder="1" applyAlignment="1" applyProtection="1">
      <alignment horizontal="center" vertical="center" shrinkToFit="1"/>
    </xf>
    <xf numFmtId="0" fontId="2" fillId="3" borderId="25" xfId="1" applyFont="1" applyFill="1" applyBorder="1" applyAlignment="1" applyProtection="1">
      <alignment horizontal="center" vertical="center" shrinkToFit="1"/>
    </xf>
    <xf numFmtId="0" fontId="2" fillId="3" borderId="10" xfId="1" applyFont="1" applyFill="1" applyBorder="1" applyAlignment="1" applyProtection="1">
      <alignment horizontal="center" vertical="center" shrinkToFit="1"/>
    </xf>
    <xf numFmtId="2" fontId="2" fillId="3" borderId="9" xfId="1" applyNumberFormat="1" applyFont="1" applyFill="1" applyBorder="1" applyAlignment="1" applyProtection="1">
      <alignment horizontal="center" vertical="center" shrinkToFit="1"/>
    </xf>
    <xf numFmtId="0" fontId="2" fillId="3" borderId="72" xfId="1" applyFont="1" applyFill="1" applyBorder="1" applyAlignment="1" applyProtection="1">
      <alignment horizontal="left" vertical="center" indent="1" shrinkToFit="1"/>
    </xf>
    <xf numFmtId="0" fontId="9" fillId="3" borderId="72" xfId="1" applyFont="1" applyFill="1" applyBorder="1" applyAlignment="1" applyProtection="1">
      <alignment horizontal="center" vertical="center" shrinkToFit="1"/>
    </xf>
    <xf numFmtId="0" fontId="2" fillId="3" borderId="72" xfId="1" applyFont="1" applyFill="1" applyBorder="1" applyAlignment="1" applyProtection="1">
      <alignment horizontal="center" vertical="center" shrinkToFit="1"/>
    </xf>
    <xf numFmtId="0" fontId="2" fillId="3" borderId="73" xfId="1" applyFont="1" applyFill="1" applyBorder="1" applyAlignment="1" applyProtection="1">
      <alignment horizontal="center" vertical="center" shrinkToFit="1"/>
    </xf>
    <xf numFmtId="0" fontId="2" fillId="3" borderId="74" xfId="1" applyFont="1" applyFill="1" applyBorder="1" applyAlignment="1" applyProtection="1">
      <alignment horizontal="center" vertical="center" shrinkToFit="1"/>
    </xf>
    <xf numFmtId="2" fontId="2" fillId="3" borderId="75" xfId="1" applyNumberFormat="1" applyFont="1" applyFill="1" applyBorder="1" applyAlignment="1" applyProtection="1">
      <alignment horizontal="center" vertical="center" shrinkToFit="1"/>
    </xf>
    <xf numFmtId="0" fontId="2" fillId="3" borderId="9" xfId="1" applyFont="1" applyFill="1" applyBorder="1" applyAlignment="1" applyProtection="1">
      <alignment horizontal="center" vertical="center" shrinkToFit="1"/>
    </xf>
    <xf numFmtId="0" fontId="2" fillId="3" borderId="75" xfId="1" applyFont="1" applyFill="1" applyBorder="1" applyAlignment="1" applyProtection="1">
      <alignment horizontal="center" vertical="center" shrinkToFit="1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4"/>
  <sheetViews>
    <sheetView view="pageBreakPreview" topLeftCell="A2" zoomScale="110" zoomScaleNormal="100" zoomScaleSheetLayoutView="110" workbookViewId="0">
      <selection activeCell="L55" sqref="L55"/>
    </sheetView>
  </sheetViews>
  <sheetFormatPr defaultRowHeight="14.25"/>
  <cols>
    <col min="1" max="1" width="34.875" style="5" customWidth="1"/>
    <col min="2" max="2" width="9.125" style="116" customWidth="1"/>
    <col min="3" max="3" width="7.125" style="47" customWidth="1"/>
    <col min="4" max="4" width="9.25" style="47" customWidth="1"/>
    <col min="5" max="5" width="5.875" style="47" customWidth="1"/>
    <col min="6" max="6" width="6.75" style="47" customWidth="1"/>
    <col min="7" max="7" width="7.25" style="47" customWidth="1"/>
    <col min="8" max="8" width="6.625" style="47" customWidth="1"/>
    <col min="9" max="10" width="5.875" style="47" customWidth="1"/>
  </cols>
  <sheetData>
    <row r="1" spans="1:10" ht="27.75" customHeight="1">
      <c r="A1" s="166" t="s">
        <v>38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28.5" thickBot="1">
      <c r="A2" s="146" t="s">
        <v>77</v>
      </c>
      <c r="B2" s="115"/>
      <c r="C2" s="6"/>
      <c r="D2" s="6"/>
      <c r="G2" s="6"/>
      <c r="H2" s="6"/>
    </row>
    <row r="3" spans="1:10" ht="28.5" customHeight="1" thickBot="1">
      <c r="A3" s="167" t="s">
        <v>0</v>
      </c>
      <c r="B3" s="179" t="s">
        <v>73</v>
      </c>
      <c r="C3" s="170" t="s">
        <v>36</v>
      </c>
      <c r="D3" s="171"/>
      <c r="E3" s="171"/>
      <c r="F3" s="172"/>
      <c r="G3" s="170" t="s">
        <v>37</v>
      </c>
      <c r="H3" s="171"/>
      <c r="I3" s="171"/>
      <c r="J3" s="172"/>
    </row>
    <row r="4" spans="1:10" ht="43.5" customHeight="1">
      <c r="A4" s="168"/>
      <c r="B4" s="180"/>
      <c r="C4" s="175" t="s">
        <v>31</v>
      </c>
      <c r="D4" s="162" t="s">
        <v>35</v>
      </c>
      <c r="E4" s="164" t="s">
        <v>34</v>
      </c>
      <c r="F4" s="165"/>
      <c r="G4" s="177" t="s">
        <v>31</v>
      </c>
      <c r="H4" s="162" t="s">
        <v>35</v>
      </c>
      <c r="I4" s="164" t="s">
        <v>34</v>
      </c>
      <c r="J4" s="165"/>
    </row>
    <row r="5" spans="1:10" ht="22.5" customHeight="1" thickBot="1">
      <c r="A5" s="169"/>
      <c r="B5" s="181"/>
      <c r="C5" s="176"/>
      <c r="D5" s="163"/>
      <c r="E5" s="33" t="s">
        <v>32</v>
      </c>
      <c r="F5" s="34" t="s">
        <v>33</v>
      </c>
      <c r="G5" s="178"/>
      <c r="H5" s="163"/>
      <c r="I5" s="33" t="s">
        <v>32</v>
      </c>
      <c r="J5" s="34" t="s">
        <v>33</v>
      </c>
    </row>
    <row r="6" spans="1:10" ht="24">
      <c r="A6" s="82" t="s">
        <v>1</v>
      </c>
      <c r="B6" s="117"/>
      <c r="C6" s="83"/>
      <c r="D6" s="49"/>
      <c r="E6" s="50"/>
      <c r="F6" s="51"/>
      <c r="G6" s="49"/>
      <c r="H6" s="49"/>
      <c r="I6" s="50"/>
      <c r="J6" s="51"/>
    </row>
    <row r="7" spans="1:10" ht="20.100000000000001" customHeight="1">
      <c r="A7" s="29" t="s">
        <v>2</v>
      </c>
      <c r="B7" s="118">
        <v>10</v>
      </c>
      <c r="C7" s="103">
        <v>1</v>
      </c>
      <c r="D7" s="35">
        <v>1</v>
      </c>
      <c r="E7" s="52"/>
      <c r="F7" s="53"/>
      <c r="G7" s="35"/>
      <c r="H7" s="35"/>
      <c r="I7" s="52"/>
      <c r="J7" s="53"/>
    </row>
    <row r="8" spans="1:10" ht="20.100000000000001" customHeight="1">
      <c r="A8" s="30" t="s">
        <v>3</v>
      </c>
      <c r="B8" s="119">
        <v>10</v>
      </c>
      <c r="C8" s="104">
        <v>18</v>
      </c>
      <c r="D8" s="36">
        <v>11</v>
      </c>
      <c r="E8" s="54">
        <v>12</v>
      </c>
      <c r="F8" s="89">
        <f>E8/D8*100</f>
        <v>109.09090909090908</v>
      </c>
      <c r="G8" s="36"/>
      <c r="H8" s="36"/>
      <c r="I8" s="54"/>
      <c r="J8" s="55"/>
    </row>
    <row r="9" spans="1:10" ht="20.100000000000001" customHeight="1">
      <c r="A9" s="30" t="s">
        <v>4</v>
      </c>
      <c r="B9" s="119">
        <v>10</v>
      </c>
      <c r="C9" s="104">
        <v>15</v>
      </c>
      <c r="D9" s="36">
        <v>13</v>
      </c>
      <c r="E9" s="54">
        <v>10</v>
      </c>
      <c r="F9" s="89">
        <f t="shared" ref="F9:F12" si="0">E9/D9*100</f>
        <v>76.923076923076934</v>
      </c>
      <c r="G9" s="36"/>
      <c r="H9" s="36"/>
      <c r="I9" s="54"/>
      <c r="J9" s="55"/>
    </row>
    <row r="10" spans="1:10" ht="20.100000000000001" customHeight="1">
      <c r="A10" s="30" t="s">
        <v>5</v>
      </c>
      <c r="B10" s="119">
        <v>10</v>
      </c>
      <c r="C10" s="104">
        <v>10</v>
      </c>
      <c r="D10" s="36">
        <v>8</v>
      </c>
      <c r="E10" s="54">
        <v>7</v>
      </c>
      <c r="F10" s="89">
        <f t="shared" si="0"/>
        <v>87.5</v>
      </c>
      <c r="G10" s="36"/>
      <c r="H10" s="36"/>
      <c r="I10" s="54"/>
      <c r="J10" s="55"/>
    </row>
    <row r="11" spans="1:10" ht="20.100000000000001" customHeight="1">
      <c r="A11" s="30" t="s">
        <v>6</v>
      </c>
      <c r="B11" s="119">
        <v>10</v>
      </c>
      <c r="C11" s="104">
        <v>6</v>
      </c>
      <c r="D11" s="36">
        <v>5</v>
      </c>
      <c r="E11" s="54">
        <v>5</v>
      </c>
      <c r="F11" s="89">
        <f t="shared" si="0"/>
        <v>100</v>
      </c>
      <c r="G11" s="36"/>
      <c r="H11" s="36"/>
      <c r="I11" s="54"/>
      <c r="J11" s="55"/>
    </row>
    <row r="12" spans="1:10" ht="20.100000000000001" customHeight="1">
      <c r="A12" s="30" t="s">
        <v>7</v>
      </c>
      <c r="B12" s="119">
        <v>5</v>
      </c>
      <c r="C12" s="104">
        <v>3</v>
      </c>
      <c r="D12" s="36">
        <v>3</v>
      </c>
      <c r="E12" s="54">
        <v>3</v>
      </c>
      <c r="F12" s="89">
        <f t="shared" si="0"/>
        <v>100</v>
      </c>
      <c r="G12" s="36"/>
      <c r="H12" s="36"/>
      <c r="I12" s="54"/>
      <c r="J12" s="55"/>
    </row>
    <row r="13" spans="1:10" ht="20.100000000000001" customHeight="1">
      <c r="A13" s="30" t="s">
        <v>8</v>
      </c>
      <c r="B13" s="119">
        <v>5</v>
      </c>
      <c r="C13" s="104" t="s">
        <v>50</v>
      </c>
      <c r="D13" s="36" t="s">
        <v>50</v>
      </c>
      <c r="E13" s="54"/>
      <c r="F13" s="55"/>
      <c r="G13" s="36"/>
      <c r="H13" s="36"/>
      <c r="I13" s="54"/>
      <c r="J13" s="55"/>
    </row>
    <row r="14" spans="1:10" ht="20.100000000000001" customHeight="1">
      <c r="A14" s="30" t="s">
        <v>9</v>
      </c>
      <c r="B14" s="119">
        <v>5</v>
      </c>
      <c r="C14" s="104">
        <v>3</v>
      </c>
      <c r="D14" s="36">
        <v>3</v>
      </c>
      <c r="E14" s="54">
        <v>2</v>
      </c>
      <c r="F14" s="89">
        <f t="shared" ref="F14:F17" si="1">E14/D14*100</f>
        <v>66.666666666666657</v>
      </c>
      <c r="G14" s="36"/>
      <c r="H14" s="36"/>
      <c r="I14" s="54"/>
      <c r="J14" s="55"/>
    </row>
    <row r="15" spans="1:10" ht="20.100000000000001" customHeight="1">
      <c r="A15" s="30" t="s">
        <v>10</v>
      </c>
      <c r="B15" s="119">
        <v>5</v>
      </c>
      <c r="C15" s="104">
        <v>2</v>
      </c>
      <c r="D15" s="36">
        <v>2</v>
      </c>
      <c r="E15" s="54">
        <v>2</v>
      </c>
      <c r="F15" s="89">
        <f t="shared" si="1"/>
        <v>100</v>
      </c>
      <c r="G15" s="36"/>
      <c r="H15" s="36"/>
      <c r="I15" s="54"/>
      <c r="J15" s="55"/>
    </row>
    <row r="16" spans="1:10" ht="20.100000000000001" customHeight="1">
      <c r="A16" s="20" t="s">
        <v>11</v>
      </c>
      <c r="B16" s="120">
        <v>5</v>
      </c>
      <c r="C16" s="105">
        <v>7</v>
      </c>
      <c r="D16" s="37">
        <v>6</v>
      </c>
      <c r="E16" s="56">
        <v>5</v>
      </c>
      <c r="F16" s="90">
        <f t="shared" si="1"/>
        <v>83.333333333333343</v>
      </c>
      <c r="G16" s="37"/>
      <c r="H16" s="37"/>
      <c r="I16" s="56"/>
      <c r="J16" s="57"/>
    </row>
    <row r="17" spans="1:10" ht="20.100000000000001" customHeight="1" thickBot="1">
      <c r="A17" s="9" t="s">
        <v>12</v>
      </c>
      <c r="B17" s="121">
        <f>SUM(B7:B16)</f>
        <v>75</v>
      </c>
      <c r="C17" s="9">
        <f>SUM(C7:C16)</f>
        <v>65</v>
      </c>
      <c r="D17" s="12">
        <f>SUM(D7:D16)</f>
        <v>52</v>
      </c>
      <c r="E17" s="4">
        <f>SUM(E7:E16)</f>
        <v>46</v>
      </c>
      <c r="F17" s="91">
        <f t="shared" si="1"/>
        <v>88.461538461538453</v>
      </c>
      <c r="G17" s="12"/>
      <c r="H17" s="12"/>
      <c r="I17" s="4"/>
      <c r="J17" s="27"/>
    </row>
    <row r="18" spans="1:10" ht="20.100000000000001" customHeight="1">
      <c r="A18" s="10" t="s">
        <v>13</v>
      </c>
      <c r="B18" s="122"/>
      <c r="C18" s="106"/>
      <c r="D18" s="58"/>
      <c r="E18" s="59"/>
      <c r="F18" s="60"/>
      <c r="G18" s="58"/>
      <c r="H18" s="58"/>
      <c r="I18" s="59"/>
      <c r="J18" s="60"/>
    </row>
    <row r="19" spans="1:10" ht="20.100000000000001" customHeight="1">
      <c r="A19" s="15" t="s">
        <v>14</v>
      </c>
      <c r="B19" s="123">
        <v>10</v>
      </c>
      <c r="C19" s="107">
        <v>13</v>
      </c>
      <c r="D19" s="38">
        <v>5</v>
      </c>
      <c r="E19" s="61">
        <v>5</v>
      </c>
      <c r="F19" s="92">
        <f t="shared" ref="F19:F23" si="2">E19/D19*100</f>
        <v>100</v>
      </c>
      <c r="G19" s="38"/>
      <c r="H19" s="38"/>
      <c r="I19" s="61"/>
      <c r="J19" s="62"/>
    </row>
    <row r="20" spans="1:10" ht="20.100000000000001" customHeight="1">
      <c r="A20" s="8" t="s">
        <v>15</v>
      </c>
      <c r="B20" s="124">
        <v>10</v>
      </c>
      <c r="C20" s="108">
        <v>9</v>
      </c>
      <c r="D20" s="39">
        <v>2</v>
      </c>
      <c r="E20" s="63">
        <v>2</v>
      </c>
      <c r="F20" s="95">
        <f t="shared" si="2"/>
        <v>100</v>
      </c>
      <c r="G20" s="39"/>
      <c r="H20" s="39"/>
      <c r="I20" s="63"/>
      <c r="J20" s="64"/>
    </row>
    <row r="21" spans="1:10" ht="20.100000000000001" customHeight="1">
      <c r="A21" s="16" t="s">
        <v>16</v>
      </c>
      <c r="B21" s="125">
        <v>10</v>
      </c>
      <c r="C21" s="65">
        <v>11</v>
      </c>
      <c r="D21" s="40">
        <v>7</v>
      </c>
      <c r="E21" s="66">
        <v>6</v>
      </c>
      <c r="F21" s="93">
        <f t="shared" si="2"/>
        <v>85.714285714285708</v>
      </c>
      <c r="G21" s="40"/>
      <c r="H21" s="40"/>
      <c r="I21" s="66"/>
      <c r="J21" s="67"/>
    </row>
    <row r="22" spans="1:10" ht="20.100000000000001" customHeight="1">
      <c r="A22" s="17" t="s">
        <v>17</v>
      </c>
      <c r="B22" s="126">
        <v>10</v>
      </c>
      <c r="C22" s="109">
        <v>1</v>
      </c>
      <c r="D22" s="41">
        <v>1</v>
      </c>
      <c r="E22" s="68">
        <v>1</v>
      </c>
      <c r="F22" s="96">
        <f t="shared" si="2"/>
        <v>100</v>
      </c>
      <c r="G22" s="41"/>
      <c r="H22" s="41"/>
      <c r="I22" s="68"/>
      <c r="J22" s="69"/>
    </row>
    <row r="23" spans="1:10" ht="20.100000000000001" customHeight="1" thickBot="1">
      <c r="A23" s="9" t="s">
        <v>18</v>
      </c>
      <c r="B23" s="121">
        <f>SUM(B19:B22)</f>
        <v>40</v>
      </c>
      <c r="C23" s="9">
        <f>SUM(C19:C22)</f>
        <v>34</v>
      </c>
      <c r="D23" s="12">
        <f>SUM(D19:D22)</f>
        <v>15</v>
      </c>
      <c r="E23" s="4">
        <f>SUM(E19:E22)</f>
        <v>14</v>
      </c>
      <c r="F23" s="91">
        <f t="shared" si="2"/>
        <v>93.333333333333329</v>
      </c>
      <c r="G23" s="12"/>
      <c r="H23" s="12"/>
      <c r="I23" s="4"/>
      <c r="J23" s="27"/>
    </row>
    <row r="24" spans="1:10" ht="20.100000000000001" customHeight="1">
      <c r="A24" s="7" t="s">
        <v>19</v>
      </c>
      <c r="B24" s="117"/>
      <c r="C24" s="48"/>
      <c r="D24" s="49"/>
      <c r="E24" s="50"/>
      <c r="F24" s="51"/>
      <c r="G24" s="49"/>
      <c r="H24" s="49"/>
      <c r="I24" s="50"/>
      <c r="J24" s="51"/>
    </row>
    <row r="25" spans="1:10" ht="20.100000000000001" customHeight="1">
      <c r="A25" s="18" t="s">
        <v>20</v>
      </c>
      <c r="B25" s="127">
        <v>10</v>
      </c>
      <c r="C25" s="110">
        <v>10</v>
      </c>
      <c r="D25" s="42">
        <v>9</v>
      </c>
      <c r="E25" s="70">
        <v>9</v>
      </c>
      <c r="F25" s="94">
        <f t="shared" ref="F25:F29" si="3">E25/D25*100</f>
        <v>100</v>
      </c>
      <c r="G25" s="42"/>
      <c r="H25" s="42"/>
      <c r="I25" s="70"/>
      <c r="J25" s="71"/>
    </row>
    <row r="26" spans="1:10" ht="20.100000000000001" customHeight="1">
      <c r="A26" s="8" t="s">
        <v>21</v>
      </c>
      <c r="B26" s="124">
        <v>10</v>
      </c>
      <c r="C26" s="108">
        <v>3</v>
      </c>
      <c r="D26" s="39">
        <v>2</v>
      </c>
      <c r="E26" s="63">
        <v>2</v>
      </c>
      <c r="F26" s="95">
        <f t="shared" si="3"/>
        <v>100</v>
      </c>
      <c r="G26" s="39"/>
      <c r="H26" s="39"/>
      <c r="I26" s="63"/>
      <c r="J26" s="64"/>
    </row>
    <row r="27" spans="1:10" ht="20.100000000000001" customHeight="1">
      <c r="A27" s="16" t="s">
        <v>22</v>
      </c>
      <c r="B27" s="125">
        <v>10</v>
      </c>
      <c r="C27" s="65">
        <v>4</v>
      </c>
      <c r="D27" s="40">
        <v>4</v>
      </c>
      <c r="E27" s="66">
        <v>3</v>
      </c>
      <c r="F27" s="93">
        <f t="shared" si="3"/>
        <v>75</v>
      </c>
      <c r="G27" s="40"/>
      <c r="H27" s="40"/>
      <c r="I27" s="66"/>
      <c r="J27" s="67"/>
    </row>
    <row r="28" spans="1:10" ht="20.100000000000001" customHeight="1">
      <c r="A28" s="17" t="s">
        <v>23</v>
      </c>
      <c r="B28" s="126">
        <v>15</v>
      </c>
      <c r="C28" s="109">
        <v>8</v>
      </c>
      <c r="D28" s="41">
        <v>7</v>
      </c>
      <c r="E28" s="68">
        <v>6</v>
      </c>
      <c r="F28" s="96">
        <f t="shared" si="3"/>
        <v>85.714285714285708</v>
      </c>
      <c r="G28" s="41"/>
      <c r="H28" s="41"/>
      <c r="I28" s="68"/>
      <c r="J28" s="69"/>
    </row>
    <row r="29" spans="1:10" ht="24.75" thickBot="1">
      <c r="A29" s="11" t="s">
        <v>24</v>
      </c>
      <c r="B29" s="128">
        <f>SUM(B25:B28)</f>
        <v>45</v>
      </c>
      <c r="C29" s="11">
        <f>SUM(C25:C28)</f>
        <v>25</v>
      </c>
      <c r="D29" s="13">
        <f>SUM(D25:D28)</f>
        <v>22</v>
      </c>
      <c r="E29" s="14">
        <f>SUM(E25:E28)</f>
        <v>20</v>
      </c>
      <c r="F29" s="97">
        <f t="shared" si="3"/>
        <v>90.909090909090907</v>
      </c>
      <c r="G29" s="13"/>
      <c r="H29" s="13"/>
      <c r="I29" s="14"/>
      <c r="J29" s="2"/>
    </row>
    <row r="30" spans="1:10" ht="24">
      <c r="A30" s="7" t="s">
        <v>25</v>
      </c>
      <c r="B30" s="117"/>
      <c r="C30" s="48"/>
      <c r="D30" s="49"/>
      <c r="E30" s="50"/>
      <c r="F30" s="51"/>
      <c r="G30" s="49"/>
      <c r="H30" s="49"/>
      <c r="I30" s="50"/>
      <c r="J30" s="51"/>
    </row>
    <row r="31" spans="1:10" ht="20.100000000000001" customHeight="1">
      <c r="A31" s="31" t="s">
        <v>39</v>
      </c>
      <c r="B31" s="129">
        <v>10</v>
      </c>
      <c r="C31" s="111">
        <v>12</v>
      </c>
      <c r="D31" s="43">
        <v>10</v>
      </c>
      <c r="E31" s="72">
        <v>10</v>
      </c>
      <c r="F31" s="98">
        <f t="shared" ref="F31:F45" si="4">E31/D31*100</f>
        <v>100</v>
      </c>
      <c r="G31" s="43"/>
      <c r="H31" s="43"/>
      <c r="I31" s="72"/>
      <c r="J31" s="73"/>
    </row>
    <row r="32" spans="1:10" ht="20.100000000000001" customHeight="1">
      <c r="A32" s="21" t="s">
        <v>40</v>
      </c>
      <c r="B32" s="130">
        <v>10</v>
      </c>
      <c r="C32" s="112">
        <v>13</v>
      </c>
      <c r="D32" s="44">
        <v>13</v>
      </c>
      <c r="E32" s="74">
        <v>10</v>
      </c>
      <c r="F32" s="99">
        <f t="shared" si="4"/>
        <v>76.923076923076934</v>
      </c>
      <c r="G32" s="44"/>
      <c r="H32" s="44"/>
      <c r="I32" s="74"/>
      <c r="J32" s="75"/>
    </row>
    <row r="33" spans="1:10" ht="20.100000000000001" customHeight="1">
      <c r="A33" s="19" t="s">
        <v>41</v>
      </c>
      <c r="B33" s="131">
        <v>10</v>
      </c>
      <c r="C33" s="113">
        <v>4</v>
      </c>
      <c r="D33" s="45">
        <v>4</v>
      </c>
      <c r="E33" s="76">
        <v>4</v>
      </c>
      <c r="F33" s="100">
        <f t="shared" si="4"/>
        <v>100</v>
      </c>
      <c r="G33" s="45"/>
      <c r="H33" s="45"/>
      <c r="I33" s="76"/>
      <c r="J33" s="77"/>
    </row>
    <row r="34" spans="1:10" ht="20.100000000000001" customHeight="1">
      <c r="A34" s="19" t="s">
        <v>42</v>
      </c>
      <c r="B34" s="131">
        <v>10</v>
      </c>
      <c r="C34" s="113">
        <v>9</v>
      </c>
      <c r="D34" s="45">
        <v>8</v>
      </c>
      <c r="E34" s="76">
        <v>8</v>
      </c>
      <c r="F34" s="100">
        <f t="shared" si="4"/>
        <v>100</v>
      </c>
      <c r="G34" s="45"/>
      <c r="H34" s="45"/>
      <c r="I34" s="76"/>
      <c r="J34" s="77"/>
    </row>
    <row r="35" spans="1:10" ht="20.100000000000001" customHeight="1">
      <c r="A35" s="21" t="s">
        <v>43</v>
      </c>
      <c r="B35" s="130">
        <v>30</v>
      </c>
      <c r="C35" s="112">
        <v>11</v>
      </c>
      <c r="D35" s="44">
        <v>8</v>
      </c>
      <c r="E35" s="74">
        <v>8</v>
      </c>
      <c r="F35" s="99">
        <f t="shared" si="4"/>
        <v>100</v>
      </c>
      <c r="G35" s="44"/>
      <c r="H35" s="44"/>
      <c r="I35" s="74"/>
      <c r="J35" s="75"/>
    </row>
    <row r="36" spans="1:10" ht="20.100000000000001" customHeight="1">
      <c r="A36" s="21" t="s">
        <v>44</v>
      </c>
      <c r="B36" s="130">
        <v>10</v>
      </c>
      <c r="C36" s="112">
        <v>2</v>
      </c>
      <c r="D36" s="44">
        <v>1</v>
      </c>
      <c r="E36" s="74">
        <v>1</v>
      </c>
      <c r="F36" s="99">
        <f t="shared" si="4"/>
        <v>100</v>
      </c>
      <c r="G36" s="44"/>
      <c r="H36" s="44"/>
      <c r="I36" s="74"/>
      <c r="J36" s="75"/>
    </row>
    <row r="37" spans="1:10" ht="20.100000000000001" customHeight="1">
      <c r="A37" s="21" t="s">
        <v>45</v>
      </c>
      <c r="B37" s="130">
        <v>10</v>
      </c>
      <c r="C37" s="112">
        <v>11</v>
      </c>
      <c r="D37" s="44">
        <v>11</v>
      </c>
      <c r="E37" s="74">
        <v>11</v>
      </c>
      <c r="F37" s="99">
        <f t="shared" si="4"/>
        <v>100</v>
      </c>
      <c r="G37" s="44"/>
      <c r="H37" s="44"/>
      <c r="I37" s="74"/>
      <c r="J37" s="75"/>
    </row>
    <row r="38" spans="1:10" ht="20.100000000000001" customHeight="1">
      <c r="A38" s="21" t="s">
        <v>46</v>
      </c>
      <c r="B38" s="130">
        <v>10</v>
      </c>
      <c r="C38" s="112">
        <v>5</v>
      </c>
      <c r="D38" s="44">
        <v>4</v>
      </c>
      <c r="E38" s="74">
        <v>4</v>
      </c>
      <c r="F38" s="99">
        <f t="shared" si="4"/>
        <v>100</v>
      </c>
      <c r="G38" s="44"/>
      <c r="H38" s="44"/>
      <c r="I38" s="74"/>
      <c r="J38" s="75"/>
    </row>
    <row r="39" spans="1:10" ht="20.100000000000001" customHeight="1">
      <c r="A39" s="21" t="s">
        <v>47</v>
      </c>
      <c r="B39" s="130">
        <v>10</v>
      </c>
      <c r="C39" s="112">
        <v>10</v>
      </c>
      <c r="D39" s="44">
        <v>9</v>
      </c>
      <c r="E39" s="74">
        <v>9</v>
      </c>
      <c r="F39" s="99">
        <f t="shared" si="4"/>
        <v>100</v>
      </c>
      <c r="G39" s="44"/>
      <c r="H39" s="44"/>
      <c r="I39" s="74"/>
      <c r="J39" s="75"/>
    </row>
    <row r="40" spans="1:10" ht="20.100000000000001" customHeight="1">
      <c r="A40" s="21" t="s">
        <v>49</v>
      </c>
      <c r="B40" s="130">
        <v>10</v>
      </c>
      <c r="C40" s="112">
        <v>3</v>
      </c>
      <c r="D40" s="44">
        <v>2</v>
      </c>
      <c r="E40" s="74">
        <v>2</v>
      </c>
      <c r="F40" s="99">
        <f t="shared" si="4"/>
        <v>100</v>
      </c>
      <c r="G40" s="44"/>
      <c r="H40" s="44"/>
      <c r="I40" s="74"/>
      <c r="J40" s="75"/>
    </row>
    <row r="41" spans="1:10" ht="20.100000000000001" customHeight="1">
      <c r="A41" s="21" t="s">
        <v>48</v>
      </c>
      <c r="B41" s="130">
        <v>10</v>
      </c>
      <c r="C41" s="112">
        <v>11</v>
      </c>
      <c r="D41" s="44">
        <v>11</v>
      </c>
      <c r="E41" s="74">
        <v>10</v>
      </c>
      <c r="F41" s="99">
        <f t="shared" si="4"/>
        <v>90.909090909090907</v>
      </c>
      <c r="G41" s="44"/>
      <c r="H41" s="44"/>
      <c r="I41" s="74"/>
      <c r="J41" s="75"/>
    </row>
    <row r="42" spans="1:10" ht="20.100000000000001" customHeight="1">
      <c r="A42" s="21" t="s">
        <v>52</v>
      </c>
      <c r="B42" s="130">
        <v>10</v>
      </c>
      <c r="C42" s="112">
        <v>8</v>
      </c>
      <c r="D42" s="44">
        <v>6</v>
      </c>
      <c r="E42" s="74">
        <v>6</v>
      </c>
      <c r="F42" s="99">
        <f t="shared" si="4"/>
        <v>100</v>
      </c>
      <c r="G42" s="44"/>
      <c r="H42" s="44"/>
      <c r="I42" s="74"/>
      <c r="J42" s="75"/>
    </row>
    <row r="43" spans="1:10" ht="20.100000000000001" customHeight="1" thickBot="1">
      <c r="A43" s="189" t="s">
        <v>53</v>
      </c>
      <c r="B43" s="190">
        <v>10</v>
      </c>
      <c r="C43" s="191">
        <v>3</v>
      </c>
      <c r="D43" s="192">
        <v>1</v>
      </c>
      <c r="E43" s="193">
        <v>1</v>
      </c>
      <c r="F43" s="194">
        <f t="shared" si="4"/>
        <v>100</v>
      </c>
      <c r="G43" s="192"/>
      <c r="H43" s="192"/>
      <c r="I43" s="193"/>
      <c r="J43" s="196"/>
    </row>
    <row r="44" spans="1:10" ht="20.100000000000001" customHeight="1">
      <c r="A44" s="183" t="s">
        <v>54</v>
      </c>
      <c r="B44" s="184">
        <v>10</v>
      </c>
      <c r="C44" s="185">
        <v>4</v>
      </c>
      <c r="D44" s="186">
        <v>3</v>
      </c>
      <c r="E44" s="187">
        <v>3</v>
      </c>
      <c r="F44" s="188">
        <f t="shared" si="4"/>
        <v>100</v>
      </c>
      <c r="G44" s="186"/>
      <c r="H44" s="186"/>
      <c r="I44" s="187"/>
      <c r="J44" s="195"/>
    </row>
    <row r="45" spans="1:10" ht="20.100000000000001" customHeight="1">
      <c r="A45" s="21" t="s">
        <v>55</v>
      </c>
      <c r="B45" s="130">
        <v>10</v>
      </c>
      <c r="C45" s="112">
        <v>6</v>
      </c>
      <c r="D45" s="44">
        <v>6</v>
      </c>
      <c r="E45" s="74">
        <v>6</v>
      </c>
      <c r="F45" s="99">
        <f t="shared" si="4"/>
        <v>100</v>
      </c>
      <c r="G45" s="44"/>
      <c r="H45" s="44"/>
      <c r="I45" s="74"/>
      <c r="J45" s="75"/>
    </row>
    <row r="46" spans="1:10" ht="20.100000000000001" customHeight="1">
      <c r="A46" s="19" t="s">
        <v>60</v>
      </c>
      <c r="B46" s="131">
        <v>30</v>
      </c>
      <c r="C46" s="113">
        <v>1</v>
      </c>
      <c r="D46" s="45">
        <v>1</v>
      </c>
      <c r="E46" s="76"/>
      <c r="F46" s="77"/>
      <c r="G46" s="45">
        <v>41</v>
      </c>
      <c r="H46" s="45">
        <v>35</v>
      </c>
      <c r="I46" s="76">
        <v>32</v>
      </c>
      <c r="J46" s="100">
        <f>I46/H46*100</f>
        <v>91.428571428571431</v>
      </c>
    </row>
    <row r="47" spans="1:10" ht="20.100000000000001" customHeight="1">
      <c r="A47" s="19" t="s">
        <v>61</v>
      </c>
      <c r="B47" s="131">
        <v>20</v>
      </c>
      <c r="C47" s="113"/>
      <c r="D47" s="45"/>
      <c r="E47" s="76">
        <v>2</v>
      </c>
      <c r="F47" s="100"/>
      <c r="G47" s="45">
        <v>36</v>
      </c>
      <c r="H47" s="45">
        <v>31</v>
      </c>
      <c r="I47" s="76">
        <v>28</v>
      </c>
      <c r="J47" s="100">
        <f t="shared" ref="J47:J49" si="5">I47/H47*100</f>
        <v>90.322580645161281</v>
      </c>
    </row>
    <row r="48" spans="1:10" ht="24">
      <c r="A48" s="32" t="s">
        <v>62</v>
      </c>
      <c r="B48" s="133">
        <v>30</v>
      </c>
      <c r="C48" s="114"/>
      <c r="D48" s="46"/>
      <c r="E48" s="78"/>
      <c r="F48" s="79"/>
      <c r="G48" s="84">
        <v>79</v>
      </c>
      <c r="H48" s="46">
        <v>63</v>
      </c>
      <c r="I48" s="78">
        <v>54</v>
      </c>
      <c r="J48" s="102">
        <f t="shared" si="5"/>
        <v>85.714285714285708</v>
      </c>
    </row>
    <row r="49" spans="1:10" ht="24.75" thickBot="1">
      <c r="A49" s="9" t="s">
        <v>26</v>
      </c>
      <c r="B49" s="121">
        <f>SUM(B31:B48)</f>
        <v>250</v>
      </c>
      <c r="C49" s="9">
        <f>SUM(C31:C48)</f>
        <v>113</v>
      </c>
      <c r="D49" s="12">
        <f>SUM(D31:D48)</f>
        <v>98</v>
      </c>
      <c r="E49" s="4">
        <f>SUM(E31:E48)</f>
        <v>95</v>
      </c>
      <c r="F49" s="91">
        <f>E49/D49*100</f>
        <v>96.938775510204081</v>
      </c>
      <c r="G49" s="12">
        <f>SUM(G46:G48)</f>
        <v>156</v>
      </c>
      <c r="H49" s="12">
        <f>SUM(H46:H48)</f>
        <v>129</v>
      </c>
      <c r="I49" s="4">
        <f>SUM(I46:I48)</f>
        <v>114</v>
      </c>
      <c r="J49" s="27">
        <f t="shared" si="5"/>
        <v>88.372093023255815</v>
      </c>
    </row>
    <row r="50" spans="1:10" ht="24">
      <c r="A50" s="7" t="s">
        <v>27</v>
      </c>
      <c r="B50" s="117"/>
      <c r="C50" s="48"/>
      <c r="D50" s="49"/>
      <c r="E50" s="50"/>
      <c r="F50" s="51"/>
      <c r="G50" s="49"/>
      <c r="H50" s="49"/>
      <c r="I50" s="50"/>
      <c r="J50" s="51"/>
    </row>
    <row r="51" spans="1:10" ht="24">
      <c r="A51" s="16" t="s">
        <v>30</v>
      </c>
      <c r="B51" s="125">
        <v>5</v>
      </c>
      <c r="C51" s="65">
        <v>6</v>
      </c>
      <c r="D51" s="40">
        <v>5</v>
      </c>
      <c r="E51" s="66">
        <v>5</v>
      </c>
      <c r="F51" s="93">
        <f t="shared" ref="F51:F53" si="6">E51/D51*100</f>
        <v>100</v>
      </c>
      <c r="G51" s="40"/>
      <c r="H51" s="40"/>
      <c r="I51" s="66"/>
      <c r="J51" s="67"/>
    </row>
    <row r="52" spans="1:10" ht="24.75" thickBot="1">
      <c r="A52" s="9" t="s">
        <v>28</v>
      </c>
      <c r="B52" s="121">
        <f>SUM(B51)</f>
        <v>5</v>
      </c>
      <c r="C52" s="9">
        <f>SUM(C51)</f>
        <v>6</v>
      </c>
      <c r="D52" s="12">
        <f>SUM(D51)</f>
        <v>5</v>
      </c>
      <c r="E52" s="4">
        <f>SUM(E51)</f>
        <v>5</v>
      </c>
      <c r="F52" s="91">
        <f t="shared" si="6"/>
        <v>100</v>
      </c>
      <c r="G52" s="12"/>
      <c r="H52" s="12"/>
      <c r="I52" s="4"/>
      <c r="J52" s="27"/>
    </row>
    <row r="53" spans="1:10" ht="24.75" thickBot="1">
      <c r="A53" s="24" t="s">
        <v>29</v>
      </c>
      <c r="B53" s="132">
        <f>SUM(B52,B49,B29,B23,B17)</f>
        <v>415</v>
      </c>
      <c r="C53" s="23">
        <f>SUM(C52,C49,C29,C23,C17)</f>
        <v>243</v>
      </c>
      <c r="D53" s="81">
        <f>SUM(D52,D49,D29,D23,D17)</f>
        <v>192</v>
      </c>
      <c r="E53" s="26">
        <f>SUM(E52,E49,E29,E23,E17)</f>
        <v>180</v>
      </c>
      <c r="F53" s="101">
        <f t="shared" si="6"/>
        <v>93.75</v>
      </c>
      <c r="G53" s="25">
        <f t="shared" ref="G53:I53" si="7">SUM(G52,G49,G29,G23,G17)</f>
        <v>156</v>
      </c>
      <c r="H53" s="25">
        <f t="shared" si="7"/>
        <v>129</v>
      </c>
      <c r="I53" s="26">
        <f t="shared" si="7"/>
        <v>114</v>
      </c>
      <c r="J53" s="28">
        <f>I53/H53*100</f>
        <v>88.372093023255815</v>
      </c>
    </row>
    <row r="54" spans="1:10" ht="30" customHeight="1">
      <c r="A54" s="134" t="s">
        <v>76</v>
      </c>
    </row>
  </sheetData>
  <mergeCells count="11">
    <mergeCell ref="A1:J1"/>
    <mergeCell ref="A3:A5"/>
    <mergeCell ref="G3:J3"/>
    <mergeCell ref="C4:C5"/>
    <mergeCell ref="D4:D5"/>
    <mergeCell ref="E4:F4"/>
    <mergeCell ref="G4:G5"/>
    <mergeCell ref="H4:H5"/>
    <mergeCell ref="I4:J4"/>
    <mergeCell ref="B3:B5"/>
    <mergeCell ref="C3:F3"/>
  </mergeCells>
  <pageMargins left="0.55118110236220474" right="0.15748031496062992" top="0.35433070866141736" bottom="0.19685039370078741" header="0.31496062992125984" footer="0.15748031496062992"/>
  <pageSetup paperSize="9" scale="85" orientation="portrait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6"/>
  <sheetViews>
    <sheetView view="pageBreakPreview" topLeftCell="A2" zoomScale="110" zoomScaleNormal="100" zoomScaleSheetLayoutView="110" workbookViewId="0">
      <selection activeCell="K50" sqref="K50"/>
    </sheetView>
  </sheetViews>
  <sheetFormatPr defaultRowHeight="14.25"/>
  <cols>
    <col min="1" max="1" width="34.875" style="5" customWidth="1"/>
    <col min="2" max="2" width="8.375" style="116" customWidth="1"/>
    <col min="3" max="3" width="7.125" style="47" customWidth="1"/>
    <col min="4" max="4" width="7.625" style="47" customWidth="1"/>
    <col min="5" max="6" width="5.875" style="47" customWidth="1"/>
    <col min="7" max="7" width="7.25" style="47" customWidth="1"/>
    <col min="8" max="8" width="6.625" style="47" customWidth="1"/>
    <col min="9" max="10" width="5.875" style="47" customWidth="1"/>
    <col min="11" max="11" width="54" customWidth="1"/>
  </cols>
  <sheetData>
    <row r="1" spans="1:10" ht="27.75" customHeight="1">
      <c r="A1" s="166" t="s">
        <v>51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28.5" thickBot="1">
      <c r="A2" s="146" t="s">
        <v>77</v>
      </c>
      <c r="B2" s="115"/>
      <c r="C2" s="6"/>
      <c r="D2" s="6"/>
      <c r="G2" s="6"/>
      <c r="H2" s="6"/>
    </row>
    <row r="3" spans="1:10" ht="28.5" customHeight="1" thickBot="1">
      <c r="A3" s="167" t="s">
        <v>0</v>
      </c>
      <c r="B3" s="179" t="s">
        <v>73</v>
      </c>
      <c r="C3" s="170" t="s">
        <v>36</v>
      </c>
      <c r="D3" s="171"/>
      <c r="E3" s="171"/>
      <c r="F3" s="172"/>
      <c r="G3" s="170" t="s">
        <v>37</v>
      </c>
      <c r="H3" s="171"/>
      <c r="I3" s="171"/>
      <c r="J3" s="172"/>
    </row>
    <row r="4" spans="1:10" ht="43.5" customHeight="1">
      <c r="A4" s="168"/>
      <c r="B4" s="180"/>
      <c r="C4" s="173" t="s">
        <v>31</v>
      </c>
      <c r="D4" s="162" t="s">
        <v>35</v>
      </c>
      <c r="E4" s="164" t="s">
        <v>34</v>
      </c>
      <c r="F4" s="165"/>
      <c r="G4" s="177" t="s">
        <v>31</v>
      </c>
      <c r="H4" s="162" t="s">
        <v>35</v>
      </c>
      <c r="I4" s="164" t="s">
        <v>34</v>
      </c>
      <c r="J4" s="165"/>
    </row>
    <row r="5" spans="1:10" ht="22.5" customHeight="1" thickBot="1">
      <c r="A5" s="169"/>
      <c r="B5" s="181"/>
      <c r="C5" s="174"/>
      <c r="D5" s="163"/>
      <c r="E5" s="33" t="s">
        <v>32</v>
      </c>
      <c r="F5" s="34" t="s">
        <v>33</v>
      </c>
      <c r="G5" s="178"/>
      <c r="H5" s="163"/>
      <c r="I5" s="33" t="s">
        <v>32</v>
      </c>
      <c r="J5" s="34" t="s">
        <v>33</v>
      </c>
    </row>
    <row r="6" spans="1:10" ht="24">
      <c r="A6" s="82" t="s">
        <v>1</v>
      </c>
      <c r="B6" s="117"/>
      <c r="C6" s="83"/>
      <c r="D6" s="49"/>
      <c r="E6" s="50"/>
      <c r="F6" s="51"/>
      <c r="G6" s="49"/>
      <c r="H6" s="49"/>
      <c r="I6" s="50"/>
      <c r="J6" s="51"/>
    </row>
    <row r="7" spans="1:10" ht="20.100000000000001" customHeight="1">
      <c r="A7" s="29" t="s">
        <v>2</v>
      </c>
      <c r="B7" s="118">
        <v>5</v>
      </c>
      <c r="C7" s="103">
        <v>3</v>
      </c>
      <c r="D7" s="35">
        <v>3</v>
      </c>
      <c r="E7" s="52">
        <v>3</v>
      </c>
      <c r="F7" s="88">
        <f>E7/D7*100</f>
        <v>100</v>
      </c>
      <c r="G7" s="35"/>
      <c r="H7" s="35"/>
      <c r="I7" s="52"/>
      <c r="J7" s="53"/>
    </row>
    <row r="8" spans="1:10" ht="20.100000000000001" customHeight="1">
      <c r="A8" s="30" t="s">
        <v>3</v>
      </c>
      <c r="B8" s="119">
        <v>10</v>
      </c>
      <c r="C8" s="104">
        <v>10</v>
      </c>
      <c r="D8" s="36">
        <v>2</v>
      </c>
      <c r="E8" s="54">
        <v>1</v>
      </c>
      <c r="F8" s="89">
        <f t="shared" ref="F8:F11" si="0">E8/D8*100</f>
        <v>50</v>
      </c>
      <c r="G8" s="36"/>
      <c r="H8" s="36"/>
      <c r="I8" s="54"/>
      <c r="J8" s="55"/>
    </row>
    <row r="9" spans="1:10" ht="20.100000000000001" customHeight="1">
      <c r="A9" s="30" t="s">
        <v>4</v>
      </c>
      <c r="B9" s="119">
        <v>10</v>
      </c>
      <c r="C9" s="104">
        <v>6</v>
      </c>
      <c r="D9" s="36">
        <v>5</v>
      </c>
      <c r="E9" s="54">
        <v>5</v>
      </c>
      <c r="F9" s="89">
        <f t="shared" si="0"/>
        <v>100</v>
      </c>
      <c r="G9" s="36"/>
      <c r="H9" s="36"/>
      <c r="I9" s="54"/>
      <c r="J9" s="55"/>
    </row>
    <row r="10" spans="1:10" ht="20.100000000000001" customHeight="1">
      <c r="A10" s="30" t="s">
        <v>5</v>
      </c>
      <c r="B10" s="119">
        <v>20</v>
      </c>
      <c r="C10" s="104">
        <v>9</v>
      </c>
      <c r="D10" s="36">
        <v>7</v>
      </c>
      <c r="E10" s="54">
        <v>5</v>
      </c>
      <c r="F10" s="89">
        <f t="shared" si="0"/>
        <v>71.428571428571431</v>
      </c>
      <c r="G10" s="36"/>
      <c r="H10" s="36"/>
      <c r="I10" s="54"/>
      <c r="J10" s="55"/>
    </row>
    <row r="11" spans="1:10" ht="20.100000000000001" customHeight="1">
      <c r="A11" s="30" t="s">
        <v>6</v>
      </c>
      <c r="B11" s="119">
        <v>5</v>
      </c>
      <c r="C11" s="104">
        <v>4</v>
      </c>
      <c r="D11" s="36">
        <v>3</v>
      </c>
      <c r="E11" s="54">
        <v>3</v>
      </c>
      <c r="F11" s="89">
        <f t="shared" si="0"/>
        <v>100</v>
      </c>
      <c r="G11" s="36"/>
      <c r="H11" s="36"/>
      <c r="I11" s="54"/>
      <c r="J11" s="55"/>
    </row>
    <row r="12" spans="1:10" ht="20.100000000000001" customHeight="1">
      <c r="A12" s="30" t="s">
        <v>7</v>
      </c>
      <c r="B12" s="119">
        <v>10</v>
      </c>
      <c r="C12" s="104">
        <v>1</v>
      </c>
      <c r="D12" s="36">
        <v>1</v>
      </c>
      <c r="E12" s="54"/>
      <c r="F12" s="55"/>
      <c r="G12" s="36"/>
      <c r="H12" s="36"/>
      <c r="I12" s="54"/>
      <c r="J12" s="55"/>
    </row>
    <row r="13" spans="1:10" ht="20.100000000000001" customHeight="1">
      <c r="A13" s="30" t="s">
        <v>8</v>
      </c>
      <c r="B13" s="119">
        <v>5</v>
      </c>
      <c r="C13" s="104" t="s">
        <v>50</v>
      </c>
      <c r="D13" s="36" t="s">
        <v>50</v>
      </c>
      <c r="E13" s="54"/>
      <c r="F13" s="55"/>
      <c r="G13" s="36"/>
      <c r="H13" s="36"/>
      <c r="I13" s="54"/>
      <c r="J13" s="55"/>
    </row>
    <row r="14" spans="1:10" ht="20.100000000000001" customHeight="1">
      <c r="A14" s="30" t="s">
        <v>9</v>
      </c>
      <c r="B14" s="119">
        <v>5</v>
      </c>
      <c r="C14" s="104">
        <v>3</v>
      </c>
      <c r="D14" s="36">
        <v>3</v>
      </c>
      <c r="E14" s="54">
        <v>3</v>
      </c>
      <c r="F14" s="89">
        <f t="shared" ref="F14:F17" si="1">E14/D14*100</f>
        <v>100</v>
      </c>
      <c r="G14" s="36"/>
      <c r="H14" s="36"/>
      <c r="I14" s="54"/>
      <c r="J14" s="55"/>
    </row>
    <row r="15" spans="1:10" ht="20.100000000000001" customHeight="1">
      <c r="A15" s="30" t="s">
        <v>10</v>
      </c>
      <c r="B15" s="119">
        <v>5</v>
      </c>
      <c r="C15" s="104">
        <v>7</v>
      </c>
      <c r="D15" s="36">
        <v>7</v>
      </c>
      <c r="E15" s="54">
        <v>5</v>
      </c>
      <c r="F15" s="89">
        <f t="shared" si="1"/>
        <v>71.428571428571431</v>
      </c>
      <c r="G15" s="36"/>
      <c r="H15" s="36"/>
      <c r="I15" s="54"/>
      <c r="J15" s="55"/>
    </row>
    <row r="16" spans="1:10" ht="20.100000000000001" customHeight="1">
      <c r="A16" s="20" t="s">
        <v>11</v>
      </c>
      <c r="B16" s="120">
        <v>5</v>
      </c>
      <c r="C16" s="105">
        <v>7</v>
      </c>
      <c r="D16" s="37">
        <v>2</v>
      </c>
      <c r="E16" s="56">
        <v>2</v>
      </c>
      <c r="F16" s="90">
        <f t="shared" si="1"/>
        <v>100</v>
      </c>
      <c r="G16" s="37"/>
      <c r="H16" s="37"/>
      <c r="I16" s="56"/>
      <c r="J16" s="57"/>
    </row>
    <row r="17" spans="1:10" ht="20.100000000000001" customHeight="1" thickBot="1">
      <c r="A17" s="9" t="s">
        <v>12</v>
      </c>
      <c r="B17" s="121">
        <f>SUM(B7:B16)</f>
        <v>80</v>
      </c>
      <c r="C17" s="9">
        <f>SUM(C7:C16)</f>
        <v>50</v>
      </c>
      <c r="D17" s="12">
        <f>SUM(D7:D16)</f>
        <v>33</v>
      </c>
      <c r="E17" s="4">
        <f>SUM(E7:E16)</f>
        <v>27</v>
      </c>
      <c r="F17" s="91">
        <f t="shared" si="1"/>
        <v>81.818181818181827</v>
      </c>
      <c r="G17" s="12"/>
      <c r="H17" s="12"/>
      <c r="I17" s="4"/>
      <c r="J17" s="27"/>
    </row>
    <row r="18" spans="1:10" ht="20.100000000000001" customHeight="1">
      <c r="A18" s="10" t="s">
        <v>13</v>
      </c>
      <c r="B18" s="122"/>
      <c r="C18" s="106"/>
      <c r="D18" s="58"/>
      <c r="E18" s="59"/>
      <c r="F18" s="60"/>
      <c r="G18" s="58"/>
      <c r="H18" s="58"/>
      <c r="I18" s="59"/>
      <c r="J18" s="60"/>
    </row>
    <row r="19" spans="1:10" ht="20.100000000000001" customHeight="1">
      <c r="A19" s="15" t="s">
        <v>14</v>
      </c>
      <c r="B19" s="123">
        <v>10</v>
      </c>
      <c r="C19" s="107">
        <v>11</v>
      </c>
      <c r="D19" s="38">
        <v>8</v>
      </c>
      <c r="E19" s="61">
        <v>6</v>
      </c>
      <c r="F19" s="92">
        <f t="shared" ref="F19:F21" si="2">E19/D19*100</f>
        <v>75</v>
      </c>
      <c r="G19" s="38"/>
      <c r="H19" s="38"/>
      <c r="I19" s="61"/>
      <c r="J19" s="62"/>
    </row>
    <row r="20" spans="1:10" ht="20.100000000000001" customHeight="1">
      <c r="A20" s="8" t="s">
        <v>15</v>
      </c>
      <c r="B20" s="124">
        <v>10</v>
      </c>
      <c r="C20" s="108">
        <v>6</v>
      </c>
      <c r="D20" s="39">
        <v>6</v>
      </c>
      <c r="E20" s="63">
        <v>5</v>
      </c>
      <c r="F20" s="95">
        <f t="shared" si="2"/>
        <v>83.333333333333343</v>
      </c>
      <c r="G20" s="39"/>
      <c r="H20" s="39"/>
      <c r="I20" s="63"/>
      <c r="J20" s="64"/>
    </row>
    <row r="21" spans="1:10" ht="20.100000000000001" customHeight="1">
      <c r="A21" s="16" t="s">
        <v>16</v>
      </c>
      <c r="B21" s="125">
        <v>5</v>
      </c>
      <c r="C21" s="65">
        <v>6</v>
      </c>
      <c r="D21" s="40">
        <v>5</v>
      </c>
      <c r="E21" s="66">
        <v>4</v>
      </c>
      <c r="F21" s="93">
        <f t="shared" si="2"/>
        <v>80</v>
      </c>
      <c r="G21" s="40"/>
      <c r="H21" s="40"/>
      <c r="I21" s="66"/>
      <c r="J21" s="67"/>
    </row>
    <row r="22" spans="1:10" ht="20.100000000000001" customHeight="1">
      <c r="A22" s="17" t="s">
        <v>17</v>
      </c>
      <c r="B22" s="126">
        <v>20</v>
      </c>
      <c r="C22" s="109">
        <v>1</v>
      </c>
      <c r="D22" s="41" t="s">
        <v>50</v>
      </c>
      <c r="E22" s="68"/>
      <c r="F22" s="69"/>
      <c r="G22" s="41"/>
      <c r="H22" s="41"/>
      <c r="I22" s="68"/>
      <c r="J22" s="69"/>
    </row>
    <row r="23" spans="1:10" ht="20.100000000000001" customHeight="1" thickBot="1">
      <c r="A23" s="9" t="s">
        <v>18</v>
      </c>
      <c r="B23" s="121">
        <f>SUM(B19:B22)</f>
        <v>45</v>
      </c>
      <c r="C23" s="9">
        <f>SUM(C19:C22)</f>
        <v>24</v>
      </c>
      <c r="D23" s="12">
        <f>SUM(D19:D22)</f>
        <v>19</v>
      </c>
      <c r="E23" s="4">
        <f>SUM(E19:E22)</f>
        <v>15</v>
      </c>
      <c r="F23" s="91">
        <f>E23/D23*100</f>
        <v>78.94736842105263</v>
      </c>
      <c r="G23" s="12"/>
      <c r="H23" s="12"/>
      <c r="I23" s="4"/>
      <c r="J23" s="27"/>
    </row>
    <row r="24" spans="1:10" ht="20.100000000000001" customHeight="1">
      <c r="A24" s="7" t="s">
        <v>19</v>
      </c>
      <c r="B24" s="117"/>
      <c r="C24" s="48"/>
      <c r="D24" s="49"/>
      <c r="E24" s="50"/>
      <c r="F24" s="51"/>
      <c r="G24" s="49"/>
      <c r="H24" s="49"/>
      <c r="I24" s="50"/>
      <c r="J24" s="51"/>
    </row>
    <row r="25" spans="1:10" ht="20.100000000000001" customHeight="1">
      <c r="A25" s="18" t="s">
        <v>20</v>
      </c>
      <c r="B25" s="127">
        <v>10</v>
      </c>
      <c r="C25" s="110">
        <v>6</v>
      </c>
      <c r="D25" s="42">
        <v>5</v>
      </c>
      <c r="E25" s="70">
        <v>5</v>
      </c>
      <c r="F25" s="94">
        <f t="shared" ref="F25:F29" si="3">E25/D25*100</f>
        <v>100</v>
      </c>
      <c r="G25" s="42"/>
      <c r="H25" s="42"/>
      <c r="I25" s="70"/>
      <c r="J25" s="71"/>
    </row>
    <row r="26" spans="1:10" ht="20.100000000000001" customHeight="1">
      <c r="A26" s="8" t="s">
        <v>21</v>
      </c>
      <c r="B26" s="124">
        <v>10</v>
      </c>
      <c r="C26" s="108">
        <v>8</v>
      </c>
      <c r="D26" s="39">
        <v>8</v>
      </c>
      <c r="E26" s="63">
        <v>7</v>
      </c>
      <c r="F26" s="95">
        <f t="shared" si="3"/>
        <v>87.5</v>
      </c>
      <c r="G26" s="39"/>
      <c r="H26" s="39"/>
      <c r="I26" s="63"/>
      <c r="J26" s="64"/>
    </row>
    <row r="27" spans="1:10" ht="20.100000000000001" customHeight="1">
      <c r="A27" s="16" t="s">
        <v>22</v>
      </c>
      <c r="B27" s="125">
        <v>10</v>
      </c>
      <c r="C27" s="65">
        <v>4</v>
      </c>
      <c r="D27" s="40">
        <v>4</v>
      </c>
      <c r="E27" s="66">
        <v>4</v>
      </c>
      <c r="F27" s="93">
        <f t="shared" si="3"/>
        <v>100</v>
      </c>
      <c r="G27" s="40"/>
      <c r="H27" s="40"/>
      <c r="I27" s="66"/>
      <c r="J27" s="67"/>
    </row>
    <row r="28" spans="1:10" ht="20.100000000000001" customHeight="1">
      <c r="A28" s="17" t="s">
        <v>23</v>
      </c>
      <c r="B28" s="126">
        <v>11</v>
      </c>
      <c r="C28" s="109">
        <v>6</v>
      </c>
      <c r="D28" s="41">
        <v>5</v>
      </c>
      <c r="E28" s="68">
        <v>4</v>
      </c>
      <c r="F28" s="96">
        <f t="shared" si="3"/>
        <v>80</v>
      </c>
      <c r="G28" s="41"/>
      <c r="H28" s="41"/>
      <c r="I28" s="68"/>
      <c r="J28" s="69"/>
    </row>
    <row r="29" spans="1:10" ht="24.75" thickBot="1">
      <c r="A29" s="11" t="s">
        <v>24</v>
      </c>
      <c r="B29" s="128">
        <f>SUM(B25:B28)</f>
        <v>41</v>
      </c>
      <c r="C29" s="11">
        <f>SUM(C25:C28)</f>
        <v>24</v>
      </c>
      <c r="D29" s="13">
        <f>SUM(D25:D28)</f>
        <v>22</v>
      </c>
      <c r="E29" s="14">
        <f>SUM(E25:E28)</f>
        <v>20</v>
      </c>
      <c r="F29" s="97">
        <f t="shared" si="3"/>
        <v>90.909090909090907</v>
      </c>
      <c r="G29" s="13"/>
      <c r="H29" s="13"/>
      <c r="I29" s="14"/>
      <c r="J29" s="2"/>
    </row>
    <row r="30" spans="1:10" ht="24">
      <c r="A30" s="7" t="s">
        <v>25</v>
      </c>
      <c r="B30" s="117"/>
      <c r="C30" s="48"/>
      <c r="D30" s="49"/>
      <c r="E30" s="50"/>
      <c r="F30" s="51"/>
      <c r="G30" s="49"/>
      <c r="H30" s="49"/>
      <c r="I30" s="50"/>
      <c r="J30" s="51"/>
    </row>
    <row r="31" spans="1:10" ht="20.100000000000001" customHeight="1">
      <c r="A31" s="31" t="s">
        <v>39</v>
      </c>
      <c r="B31" s="129">
        <v>10</v>
      </c>
      <c r="C31" s="111">
        <v>15</v>
      </c>
      <c r="D31" s="43">
        <v>14</v>
      </c>
      <c r="E31" s="72">
        <v>12</v>
      </c>
      <c r="F31" s="98">
        <f t="shared" ref="F31:F35" si="4">E31/D31*100</f>
        <v>85.714285714285708</v>
      </c>
      <c r="G31" s="43"/>
      <c r="H31" s="43"/>
      <c r="I31" s="72"/>
      <c r="J31" s="73"/>
    </row>
    <row r="32" spans="1:10" ht="20.100000000000001" customHeight="1">
      <c r="A32" s="21" t="s">
        <v>40</v>
      </c>
      <c r="B32" s="130">
        <v>10</v>
      </c>
      <c r="C32" s="112">
        <v>8</v>
      </c>
      <c r="D32" s="44">
        <v>8</v>
      </c>
      <c r="E32" s="74">
        <v>7</v>
      </c>
      <c r="F32" s="99">
        <f t="shared" si="4"/>
        <v>87.5</v>
      </c>
      <c r="G32" s="44"/>
      <c r="H32" s="44"/>
      <c r="I32" s="74"/>
      <c r="J32" s="75"/>
    </row>
    <row r="33" spans="1:11" ht="20.100000000000001" customHeight="1">
      <c r="A33" s="19" t="s">
        <v>41</v>
      </c>
      <c r="B33" s="131">
        <v>10</v>
      </c>
      <c r="C33" s="113">
        <v>3</v>
      </c>
      <c r="D33" s="45">
        <v>2</v>
      </c>
      <c r="E33" s="76">
        <v>2</v>
      </c>
      <c r="F33" s="100">
        <f t="shared" si="4"/>
        <v>100</v>
      </c>
      <c r="G33" s="45"/>
      <c r="H33" s="45"/>
      <c r="I33" s="76"/>
      <c r="J33" s="77"/>
    </row>
    <row r="34" spans="1:11" ht="20.100000000000001" customHeight="1">
      <c r="A34" s="19" t="s">
        <v>42</v>
      </c>
      <c r="B34" s="131">
        <v>5</v>
      </c>
      <c r="C34" s="113">
        <v>5</v>
      </c>
      <c r="D34" s="45">
        <v>4</v>
      </c>
      <c r="E34" s="76">
        <v>4</v>
      </c>
      <c r="F34" s="100">
        <f t="shared" si="4"/>
        <v>100</v>
      </c>
      <c r="G34" s="45"/>
      <c r="H34" s="45"/>
      <c r="I34" s="76"/>
      <c r="J34" s="77"/>
    </row>
    <row r="35" spans="1:11" ht="20.100000000000001" customHeight="1">
      <c r="A35" s="21" t="s">
        <v>43</v>
      </c>
      <c r="B35" s="130">
        <v>10</v>
      </c>
      <c r="C35" s="112">
        <v>10</v>
      </c>
      <c r="D35" s="44">
        <v>6</v>
      </c>
      <c r="E35" s="74">
        <v>6</v>
      </c>
      <c r="F35" s="99">
        <f t="shared" si="4"/>
        <v>100</v>
      </c>
      <c r="G35" s="44"/>
      <c r="H35" s="44"/>
      <c r="I35" s="74"/>
      <c r="J35" s="75"/>
    </row>
    <row r="36" spans="1:11" ht="20.100000000000001" customHeight="1">
      <c r="A36" s="21" t="s">
        <v>44</v>
      </c>
      <c r="B36" s="130">
        <v>10</v>
      </c>
      <c r="C36" s="112" t="s">
        <v>50</v>
      </c>
      <c r="D36" s="44" t="s">
        <v>50</v>
      </c>
      <c r="E36" s="74"/>
      <c r="F36" s="75"/>
      <c r="G36" s="44"/>
      <c r="H36" s="44"/>
      <c r="I36" s="74"/>
      <c r="J36" s="75"/>
    </row>
    <row r="37" spans="1:11" ht="20.100000000000001" customHeight="1">
      <c r="A37" s="21" t="s">
        <v>45</v>
      </c>
      <c r="B37" s="130">
        <v>10</v>
      </c>
      <c r="C37" s="112">
        <v>15</v>
      </c>
      <c r="D37" s="44">
        <v>14</v>
      </c>
      <c r="E37" s="74">
        <v>12</v>
      </c>
      <c r="F37" s="99">
        <f t="shared" ref="F37:F39" si="5">E37/D37*100</f>
        <v>85.714285714285708</v>
      </c>
      <c r="G37" s="44"/>
      <c r="H37" s="44"/>
      <c r="I37" s="74"/>
      <c r="J37" s="75"/>
    </row>
    <row r="38" spans="1:11" ht="20.100000000000001" customHeight="1">
      <c r="A38" s="21" t="s">
        <v>72</v>
      </c>
      <c r="B38" s="130">
        <v>10</v>
      </c>
      <c r="C38" s="112">
        <v>5</v>
      </c>
      <c r="D38" s="44">
        <v>5</v>
      </c>
      <c r="E38" s="74">
        <v>5</v>
      </c>
      <c r="F38" s="99">
        <f t="shared" si="5"/>
        <v>100</v>
      </c>
      <c r="G38" s="44"/>
      <c r="H38" s="44"/>
      <c r="I38" s="74"/>
      <c r="J38" s="75"/>
    </row>
    <row r="39" spans="1:11" ht="20.100000000000001" customHeight="1">
      <c r="A39" s="21" t="s">
        <v>47</v>
      </c>
      <c r="B39" s="130">
        <v>15</v>
      </c>
      <c r="C39" s="112">
        <v>8</v>
      </c>
      <c r="D39" s="44">
        <v>6</v>
      </c>
      <c r="E39" s="74">
        <v>6</v>
      </c>
      <c r="F39" s="99">
        <f t="shared" si="5"/>
        <v>100</v>
      </c>
      <c r="G39" s="44"/>
      <c r="H39" s="44"/>
      <c r="I39" s="74"/>
      <c r="J39" s="75"/>
    </row>
    <row r="40" spans="1:11" ht="20.100000000000001" customHeight="1">
      <c r="A40" s="21" t="s">
        <v>49</v>
      </c>
      <c r="B40" s="130">
        <v>10</v>
      </c>
      <c r="C40" s="112">
        <v>2</v>
      </c>
      <c r="D40" s="44" t="s">
        <v>50</v>
      </c>
      <c r="E40" s="74"/>
      <c r="F40" s="75"/>
      <c r="G40" s="44"/>
      <c r="H40" s="44"/>
      <c r="I40" s="74"/>
      <c r="J40" s="75"/>
    </row>
    <row r="41" spans="1:11" ht="20.100000000000001" customHeight="1">
      <c r="A41" s="21" t="s">
        <v>48</v>
      </c>
      <c r="B41" s="130">
        <v>10</v>
      </c>
      <c r="C41" s="112">
        <v>14</v>
      </c>
      <c r="D41" s="44">
        <v>11</v>
      </c>
      <c r="E41" s="74">
        <v>12</v>
      </c>
      <c r="F41" s="99">
        <f t="shared" ref="F41:F46" si="6">E41/D41*100</f>
        <v>109.09090909090908</v>
      </c>
      <c r="G41" s="44"/>
      <c r="H41" s="44"/>
      <c r="I41" s="74"/>
      <c r="J41" s="75"/>
    </row>
    <row r="42" spans="1:11" ht="20.100000000000001" customHeight="1">
      <c r="A42" s="21" t="s">
        <v>52</v>
      </c>
      <c r="B42" s="130">
        <v>10</v>
      </c>
      <c r="C42" s="112">
        <v>8</v>
      </c>
      <c r="D42" s="44">
        <v>7</v>
      </c>
      <c r="E42" s="74">
        <v>7</v>
      </c>
      <c r="F42" s="99">
        <f t="shared" si="6"/>
        <v>100</v>
      </c>
      <c r="G42" s="44"/>
      <c r="H42" s="44"/>
      <c r="I42" s="74"/>
      <c r="J42" s="75"/>
    </row>
    <row r="43" spans="1:11" ht="20.100000000000001" customHeight="1">
      <c r="A43" s="21" t="s">
        <v>53</v>
      </c>
      <c r="B43" s="130">
        <v>10</v>
      </c>
      <c r="C43" s="112">
        <v>7</v>
      </c>
      <c r="D43" s="44">
        <v>7</v>
      </c>
      <c r="E43" s="74">
        <v>7</v>
      </c>
      <c r="F43" s="99">
        <f t="shared" si="6"/>
        <v>100</v>
      </c>
      <c r="G43" s="44"/>
      <c r="H43" s="44"/>
      <c r="I43" s="74"/>
      <c r="J43" s="75"/>
    </row>
    <row r="44" spans="1:11" ht="20.100000000000001" customHeight="1" thickBot="1">
      <c r="A44" s="189" t="s">
        <v>54</v>
      </c>
      <c r="B44" s="190">
        <v>10</v>
      </c>
      <c r="C44" s="191">
        <v>11</v>
      </c>
      <c r="D44" s="192">
        <v>8</v>
      </c>
      <c r="E44" s="193">
        <v>6</v>
      </c>
      <c r="F44" s="194">
        <f t="shared" si="6"/>
        <v>75</v>
      </c>
      <c r="G44" s="192"/>
      <c r="H44" s="192"/>
      <c r="I44" s="193"/>
      <c r="J44" s="196"/>
    </row>
    <row r="45" spans="1:11" ht="20.100000000000001" customHeight="1">
      <c r="A45" s="183" t="s">
        <v>55</v>
      </c>
      <c r="B45" s="184">
        <v>10</v>
      </c>
      <c r="C45" s="185">
        <v>7</v>
      </c>
      <c r="D45" s="186">
        <v>6</v>
      </c>
      <c r="E45" s="187">
        <v>6</v>
      </c>
      <c r="F45" s="188">
        <f t="shared" si="6"/>
        <v>100</v>
      </c>
      <c r="G45" s="186"/>
      <c r="H45" s="186"/>
      <c r="I45" s="187"/>
      <c r="J45" s="195"/>
    </row>
    <row r="46" spans="1:11" ht="20.100000000000001" customHeight="1">
      <c r="A46" s="21" t="s">
        <v>56</v>
      </c>
      <c r="B46" s="135">
        <v>10</v>
      </c>
      <c r="C46" s="112">
        <v>10</v>
      </c>
      <c r="D46" s="44">
        <v>9</v>
      </c>
      <c r="E46" s="74">
        <v>8</v>
      </c>
      <c r="F46" s="99">
        <f t="shared" si="6"/>
        <v>88.888888888888886</v>
      </c>
      <c r="G46" s="44"/>
      <c r="H46" s="44"/>
      <c r="I46" s="74"/>
      <c r="J46" s="75"/>
    </row>
    <row r="47" spans="1:11" ht="20.100000000000001" customHeight="1">
      <c r="A47" s="19" t="s">
        <v>57</v>
      </c>
      <c r="B47" s="136">
        <v>25</v>
      </c>
      <c r="C47" s="140">
        <v>1</v>
      </c>
      <c r="D47" s="141">
        <v>1</v>
      </c>
      <c r="E47" s="142">
        <v>3</v>
      </c>
      <c r="F47" s="143" t="s">
        <v>74</v>
      </c>
      <c r="G47" s="144">
        <v>36</v>
      </c>
      <c r="H47" s="141">
        <v>28</v>
      </c>
      <c r="I47" s="145">
        <v>26</v>
      </c>
      <c r="J47" s="147">
        <f>I47/H47*100</f>
        <v>92.857142857142861</v>
      </c>
      <c r="K47" s="182" t="s">
        <v>75</v>
      </c>
    </row>
    <row r="48" spans="1:11" ht="20.100000000000001" customHeight="1">
      <c r="A48" s="19" t="s">
        <v>58</v>
      </c>
      <c r="B48" s="136">
        <v>25</v>
      </c>
      <c r="C48" s="113"/>
      <c r="D48" s="45"/>
      <c r="E48" s="76"/>
      <c r="F48" s="77"/>
      <c r="G48" s="45">
        <v>33</v>
      </c>
      <c r="H48" s="45">
        <v>25</v>
      </c>
      <c r="I48" s="76">
        <v>22</v>
      </c>
      <c r="J48" s="100">
        <f t="shared" ref="J48:J50" si="7">I48/H48*100</f>
        <v>88</v>
      </c>
      <c r="K48" s="182"/>
    </row>
    <row r="49" spans="1:11" ht="30" customHeight="1">
      <c r="A49" s="32" t="s">
        <v>59</v>
      </c>
      <c r="B49" s="137">
        <v>60</v>
      </c>
      <c r="C49" s="114"/>
      <c r="D49" s="46"/>
      <c r="E49" s="78"/>
      <c r="F49" s="79"/>
      <c r="G49" s="84">
        <v>55</v>
      </c>
      <c r="H49" s="46">
        <v>45</v>
      </c>
      <c r="I49" s="78">
        <v>39</v>
      </c>
      <c r="J49" s="102">
        <f t="shared" si="7"/>
        <v>86.666666666666671</v>
      </c>
      <c r="K49" s="182"/>
    </row>
    <row r="50" spans="1:11" ht="24.75" thickBot="1">
      <c r="A50" s="9" t="s">
        <v>26</v>
      </c>
      <c r="B50" s="138">
        <f>SUM(B31:B49)</f>
        <v>270</v>
      </c>
      <c r="C50" s="9">
        <f>SUM(C31:C49)</f>
        <v>129</v>
      </c>
      <c r="D50" s="12">
        <f>SUM(D31:D49)</f>
        <v>108</v>
      </c>
      <c r="E50" s="4">
        <f>SUM(E31:E49)</f>
        <v>103</v>
      </c>
      <c r="F50" s="91">
        <f>E50/D50*100</f>
        <v>95.370370370370367</v>
      </c>
      <c r="G50" s="12">
        <f>SUM(G47:G49)</f>
        <v>124</v>
      </c>
      <c r="H50" s="12">
        <f>SUM(H47:H49)</f>
        <v>98</v>
      </c>
      <c r="I50" s="4">
        <f>SUM(I47:I49)</f>
        <v>87</v>
      </c>
      <c r="J50" s="27">
        <f t="shared" si="7"/>
        <v>88.775510204081627</v>
      </c>
    </row>
    <row r="51" spans="1:11" ht="24">
      <c r="A51" s="7" t="s">
        <v>27</v>
      </c>
      <c r="B51" s="139"/>
      <c r="C51" s="48"/>
      <c r="D51" s="49"/>
      <c r="E51" s="50"/>
      <c r="F51" s="51"/>
      <c r="G51" s="49"/>
      <c r="H51" s="49"/>
      <c r="I51" s="50"/>
      <c r="J51" s="51"/>
    </row>
    <row r="52" spans="1:11" ht="24">
      <c r="A52" s="16" t="s">
        <v>30</v>
      </c>
      <c r="B52" s="125">
        <v>5</v>
      </c>
      <c r="C52" s="65">
        <v>8</v>
      </c>
      <c r="D52" s="40">
        <v>7</v>
      </c>
      <c r="E52" s="66">
        <v>5</v>
      </c>
      <c r="F52" s="93">
        <f t="shared" ref="F52:F54" si="8">E52/D52*100</f>
        <v>71.428571428571431</v>
      </c>
      <c r="G52" s="40"/>
      <c r="H52" s="40"/>
      <c r="I52" s="66"/>
      <c r="J52" s="67"/>
    </row>
    <row r="53" spans="1:11" ht="24.75" thickBot="1">
      <c r="A53" s="9" t="s">
        <v>28</v>
      </c>
      <c r="B53" s="121">
        <f>SUM(B52)</f>
        <v>5</v>
      </c>
      <c r="C53" s="1">
        <f>SUM(C52)</f>
        <v>8</v>
      </c>
      <c r="D53" s="80">
        <f>SUM(D52)</f>
        <v>7</v>
      </c>
      <c r="E53" s="4">
        <f>SUM(E52)</f>
        <v>5</v>
      </c>
      <c r="F53" s="91">
        <f t="shared" si="8"/>
        <v>71.428571428571431</v>
      </c>
      <c r="G53" s="12"/>
      <c r="H53" s="12"/>
      <c r="I53" s="4"/>
      <c r="J53" s="27"/>
    </row>
    <row r="54" spans="1:11" ht="24.75" thickBot="1">
      <c r="A54" s="24" t="s">
        <v>29</v>
      </c>
      <c r="B54" s="132">
        <f>SUM(B53,B50,B29,B23,B17)</f>
        <v>441</v>
      </c>
      <c r="C54" s="24">
        <f>SUM(C53,C50,C29,C23,C17)</f>
        <v>235</v>
      </c>
      <c r="D54" s="25">
        <f>SUM(D53,D50,D29,D23,D17)</f>
        <v>189</v>
      </c>
      <c r="E54" s="26">
        <f>SUM(E53,E50,E29,E23,E17)</f>
        <v>170</v>
      </c>
      <c r="F54" s="101">
        <f t="shared" si="8"/>
        <v>89.947089947089935</v>
      </c>
      <c r="G54" s="25">
        <f t="shared" ref="G54:I54" si="9">SUM(G53,G50,G29,G23,G17)</f>
        <v>124</v>
      </c>
      <c r="H54" s="25">
        <f t="shared" si="9"/>
        <v>98</v>
      </c>
      <c r="I54" s="26">
        <f t="shared" si="9"/>
        <v>87</v>
      </c>
      <c r="J54" s="28">
        <f>I54/H54*100</f>
        <v>88.775510204081627</v>
      </c>
    </row>
    <row r="56" spans="1:11" ht="24">
      <c r="A56" s="134" t="s">
        <v>76</v>
      </c>
    </row>
  </sheetData>
  <mergeCells count="12">
    <mergeCell ref="A1:J1"/>
    <mergeCell ref="A3:A5"/>
    <mergeCell ref="G3:J3"/>
    <mergeCell ref="C4:C5"/>
    <mergeCell ref="D4:D5"/>
    <mergeCell ref="E4:F4"/>
    <mergeCell ref="B3:B5"/>
    <mergeCell ref="K47:K49"/>
    <mergeCell ref="G4:G5"/>
    <mergeCell ref="H4:H5"/>
    <mergeCell ref="I4:J4"/>
    <mergeCell ref="C3:F3"/>
  </mergeCells>
  <pageMargins left="0.55118110236220474" right="0.15748031496062992" top="0.19685039370078741" bottom="0.15748031496062992" header="0.15748031496062992" footer="0.15748031496062992"/>
  <pageSetup paperSize="9" scale="85" orientation="portrait" r:id="rId1"/>
  <headerFooter>
    <oddFooter>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0"/>
  <sheetViews>
    <sheetView tabSelected="1" view="pageBreakPreview" zoomScale="115" zoomScaleNormal="100" zoomScaleSheetLayoutView="115" workbookViewId="0">
      <selection activeCell="G4" sqref="G4:G5"/>
    </sheetView>
  </sheetViews>
  <sheetFormatPr defaultRowHeight="14.25"/>
  <cols>
    <col min="1" max="1" width="34.875" style="5" customWidth="1"/>
    <col min="2" max="2" width="8.375" style="116" customWidth="1"/>
    <col min="3" max="3" width="7.125" style="47" customWidth="1"/>
    <col min="4" max="4" width="7.625" style="47" customWidth="1"/>
    <col min="5" max="5" width="5.875" style="47" customWidth="1"/>
    <col min="6" max="6" width="6.375" style="47" bestFit="1" customWidth="1"/>
    <col min="7" max="7" width="7.25" style="47" customWidth="1"/>
    <col min="8" max="8" width="6.625" style="47" customWidth="1"/>
    <col min="9" max="9" width="5.875" style="47" customWidth="1"/>
    <col min="10" max="10" width="5.875" style="157" customWidth="1"/>
    <col min="11" max="11" width="48.625" customWidth="1"/>
  </cols>
  <sheetData>
    <row r="1" spans="1:10" ht="27.75" customHeight="1">
      <c r="A1" s="166" t="s">
        <v>67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28.5" thickBot="1">
      <c r="A2" s="146" t="s">
        <v>77</v>
      </c>
      <c r="B2" s="115"/>
      <c r="C2" s="6"/>
      <c r="D2" s="6"/>
      <c r="G2" s="6"/>
      <c r="H2" s="6"/>
    </row>
    <row r="3" spans="1:10" ht="28.5" customHeight="1" thickBot="1">
      <c r="A3" s="167" t="s">
        <v>0</v>
      </c>
      <c r="B3" s="179" t="s">
        <v>73</v>
      </c>
      <c r="C3" s="170" t="s">
        <v>36</v>
      </c>
      <c r="D3" s="171"/>
      <c r="E3" s="171"/>
      <c r="F3" s="172"/>
      <c r="G3" s="170" t="s">
        <v>37</v>
      </c>
      <c r="H3" s="171"/>
      <c r="I3" s="171"/>
      <c r="J3" s="172"/>
    </row>
    <row r="4" spans="1:10" ht="43.5" customHeight="1">
      <c r="A4" s="168"/>
      <c r="B4" s="180"/>
      <c r="C4" s="175" t="s">
        <v>31</v>
      </c>
      <c r="D4" s="162" t="s">
        <v>35</v>
      </c>
      <c r="E4" s="164" t="s">
        <v>34</v>
      </c>
      <c r="F4" s="165"/>
      <c r="G4" s="177" t="s">
        <v>31</v>
      </c>
      <c r="H4" s="162" t="s">
        <v>35</v>
      </c>
      <c r="I4" s="164" t="s">
        <v>34</v>
      </c>
      <c r="J4" s="165"/>
    </row>
    <row r="5" spans="1:10" ht="22.5" customHeight="1" thickBot="1">
      <c r="A5" s="169"/>
      <c r="B5" s="181"/>
      <c r="C5" s="176"/>
      <c r="D5" s="163"/>
      <c r="E5" s="33" t="s">
        <v>32</v>
      </c>
      <c r="F5" s="34" t="s">
        <v>33</v>
      </c>
      <c r="G5" s="178"/>
      <c r="H5" s="163"/>
      <c r="I5" s="33" t="s">
        <v>32</v>
      </c>
      <c r="J5" s="158" t="s">
        <v>33</v>
      </c>
    </row>
    <row r="6" spans="1:10" ht="24">
      <c r="A6" s="82" t="s">
        <v>1</v>
      </c>
      <c r="B6" s="117"/>
      <c r="C6" s="83"/>
      <c r="D6" s="49"/>
      <c r="E6" s="50"/>
      <c r="F6" s="51"/>
      <c r="G6" s="49"/>
      <c r="H6" s="49"/>
      <c r="I6" s="50"/>
      <c r="J6" s="159"/>
    </row>
    <row r="7" spans="1:10" ht="20.100000000000001" customHeight="1">
      <c r="A7" s="29" t="s">
        <v>2</v>
      </c>
      <c r="B7" s="118">
        <v>5</v>
      </c>
      <c r="C7" s="103">
        <v>3</v>
      </c>
      <c r="D7" s="35">
        <v>2</v>
      </c>
      <c r="E7" s="52">
        <v>2</v>
      </c>
      <c r="F7" s="88">
        <f>E7/D7*100</f>
        <v>100</v>
      </c>
      <c r="G7" s="35"/>
      <c r="H7" s="35"/>
      <c r="I7" s="52"/>
      <c r="J7" s="88"/>
    </row>
    <row r="8" spans="1:10" ht="20.100000000000001" customHeight="1">
      <c r="A8" s="30" t="s">
        <v>3</v>
      </c>
      <c r="B8" s="119">
        <v>10</v>
      </c>
      <c r="C8" s="104">
        <v>10</v>
      </c>
      <c r="D8" s="36">
        <v>10</v>
      </c>
      <c r="E8" s="54">
        <v>8</v>
      </c>
      <c r="F8" s="89">
        <f t="shared" ref="F8:F11" si="0">E8/D8*100</f>
        <v>80</v>
      </c>
      <c r="G8" s="36"/>
      <c r="H8" s="36"/>
      <c r="I8" s="54"/>
      <c r="J8" s="89"/>
    </row>
    <row r="9" spans="1:10" ht="20.100000000000001" customHeight="1">
      <c r="A9" s="30" t="s">
        <v>4</v>
      </c>
      <c r="B9" s="119">
        <v>10</v>
      </c>
      <c r="C9" s="104">
        <v>5</v>
      </c>
      <c r="D9" s="36">
        <v>5</v>
      </c>
      <c r="E9" s="54">
        <v>5</v>
      </c>
      <c r="F9" s="89">
        <f t="shared" si="0"/>
        <v>100</v>
      </c>
      <c r="G9" s="36"/>
      <c r="H9" s="36"/>
      <c r="I9" s="54"/>
      <c r="J9" s="89"/>
    </row>
    <row r="10" spans="1:10" ht="20.100000000000001" customHeight="1">
      <c r="A10" s="30" t="s">
        <v>5</v>
      </c>
      <c r="B10" s="119">
        <v>10</v>
      </c>
      <c r="C10" s="104">
        <v>3</v>
      </c>
      <c r="D10" s="36">
        <v>2</v>
      </c>
      <c r="E10" s="54">
        <v>1</v>
      </c>
      <c r="F10" s="89">
        <f t="shared" si="0"/>
        <v>50</v>
      </c>
      <c r="G10" s="36"/>
      <c r="H10" s="36"/>
      <c r="I10" s="54"/>
      <c r="J10" s="89"/>
    </row>
    <row r="11" spans="1:10" ht="20.100000000000001" customHeight="1">
      <c r="A11" s="30" t="s">
        <v>6</v>
      </c>
      <c r="B11" s="119">
        <v>5</v>
      </c>
      <c r="C11" s="104">
        <v>7</v>
      </c>
      <c r="D11" s="36">
        <v>7</v>
      </c>
      <c r="E11" s="54">
        <v>5</v>
      </c>
      <c r="F11" s="89">
        <f t="shared" si="0"/>
        <v>71.428571428571431</v>
      </c>
      <c r="G11" s="36"/>
      <c r="H11" s="36"/>
      <c r="I11" s="54"/>
      <c r="J11" s="89"/>
    </row>
    <row r="12" spans="1:10" ht="20.100000000000001" customHeight="1">
      <c r="A12" s="30" t="s">
        <v>7</v>
      </c>
      <c r="B12" s="119">
        <v>5</v>
      </c>
      <c r="C12" s="104">
        <v>1</v>
      </c>
      <c r="D12" s="36" t="s">
        <v>50</v>
      </c>
      <c r="E12" s="54"/>
      <c r="F12" s="55"/>
      <c r="G12" s="36"/>
      <c r="H12" s="36"/>
      <c r="I12" s="54"/>
      <c r="J12" s="89"/>
    </row>
    <row r="13" spans="1:10" ht="20.100000000000001" customHeight="1">
      <c r="A13" s="30" t="s">
        <v>8</v>
      </c>
      <c r="B13" s="119">
        <v>5</v>
      </c>
      <c r="C13" s="104" t="s">
        <v>50</v>
      </c>
      <c r="D13" s="36" t="s">
        <v>50</v>
      </c>
      <c r="E13" s="54"/>
      <c r="F13" s="55"/>
      <c r="G13" s="36"/>
      <c r="H13" s="36"/>
      <c r="I13" s="54"/>
      <c r="J13" s="89"/>
    </row>
    <row r="14" spans="1:10" ht="20.100000000000001" customHeight="1">
      <c r="A14" s="30" t="s">
        <v>9</v>
      </c>
      <c r="B14" s="119">
        <v>5</v>
      </c>
      <c r="C14" s="104">
        <v>1</v>
      </c>
      <c r="D14" s="36" t="s">
        <v>50</v>
      </c>
      <c r="E14" s="54"/>
      <c r="F14" s="55"/>
      <c r="G14" s="36"/>
      <c r="H14" s="36"/>
      <c r="I14" s="54"/>
      <c r="J14" s="89"/>
    </row>
    <row r="15" spans="1:10" ht="20.100000000000001" customHeight="1">
      <c r="A15" s="30" t="s">
        <v>10</v>
      </c>
      <c r="B15" s="119">
        <v>5</v>
      </c>
      <c r="C15" s="104">
        <v>4</v>
      </c>
      <c r="D15" s="36">
        <v>3</v>
      </c>
      <c r="E15" s="54">
        <v>3</v>
      </c>
      <c r="F15" s="89">
        <f t="shared" ref="F15:F17" si="1">E15/D15*100</f>
        <v>100</v>
      </c>
      <c r="G15" s="36"/>
      <c r="H15" s="36"/>
      <c r="I15" s="54"/>
      <c r="J15" s="89"/>
    </row>
    <row r="16" spans="1:10" ht="20.100000000000001" customHeight="1">
      <c r="A16" s="20" t="s">
        <v>11</v>
      </c>
      <c r="B16" s="120">
        <v>5</v>
      </c>
      <c r="C16" s="105">
        <v>3</v>
      </c>
      <c r="D16" s="37">
        <v>2</v>
      </c>
      <c r="E16" s="56">
        <v>2</v>
      </c>
      <c r="F16" s="90">
        <f t="shared" si="1"/>
        <v>100</v>
      </c>
      <c r="G16" s="37"/>
      <c r="H16" s="37"/>
      <c r="I16" s="56"/>
      <c r="J16" s="90"/>
    </row>
    <row r="17" spans="1:10" ht="20.100000000000001" customHeight="1" thickBot="1">
      <c r="A17" s="9" t="s">
        <v>12</v>
      </c>
      <c r="B17" s="121">
        <f>SUM(B7:B16)</f>
        <v>65</v>
      </c>
      <c r="C17" s="1">
        <f t="shared" ref="C17:D17" si="2">SUM(C7:C16)</f>
        <v>37</v>
      </c>
      <c r="D17" s="85">
        <f t="shared" si="2"/>
        <v>31</v>
      </c>
      <c r="E17" s="4">
        <f>SUM(E7:E16)</f>
        <v>26</v>
      </c>
      <c r="F17" s="91">
        <f t="shared" si="1"/>
        <v>83.870967741935488</v>
      </c>
      <c r="G17" s="12"/>
      <c r="H17" s="12"/>
      <c r="I17" s="4"/>
      <c r="J17" s="91"/>
    </row>
    <row r="18" spans="1:10" ht="20.100000000000001" customHeight="1">
      <c r="A18" s="10" t="s">
        <v>13</v>
      </c>
      <c r="B18" s="122"/>
      <c r="C18" s="106"/>
      <c r="D18" s="58"/>
      <c r="E18" s="59"/>
      <c r="F18" s="60"/>
      <c r="G18" s="58"/>
      <c r="H18" s="58"/>
      <c r="I18" s="59"/>
      <c r="J18" s="160"/>
    </row>
    <row r="19" spans="1:10" ht="20.100000000000001" customHeight="1">
      <c r="A19" s="15" t="s">
        <v>14</v>
      </c>
      <c r="B19" s="123">
        <v>10</v>
      </c>
      <c r="C19" s="107">
        <v>3</v>
      </c>
      <c r="D19" s="38">
        <v>3</v>
      </c>
      <c r="E19" s="61">
        <v>2</v>
      </c>
      <c r="F19" s="92">
        <f>E19/D19*100</f>
        <v>66.666666666666657</v>
      </c>
      <c r="G19" s="38"/>
      <c r="H19" s="38"/>
      <c r="I19" s="61"/>
      <c r="J19" s="92"/>
    </row>
    <row r="20" spans="1:10" ht="20.100000000000001" customHeight="1">
      <c r="A20" s="8" t="s">
        <v>15</v>
      </c>
      <c r="B20" s="124">
        <v>10</v>
      </c>
      <c r="C20" s="108">
        <v>2</v>
      </c>
      <c r="D20" s="39"/>
      <c r="E20" s="63"/>
      <c r="F20" s="64"/>
      <c r="G20" s="39"/>
      <c r="H20" s="39"/>
      <c r="I20" s="63"/>
      <c r="J20" s="95"/>
    </row>
    <row r="21" spans="1:10" ht="20.100000000000001" customHeight="1">
      <c r="A21" s="16" t="s">
        <v>16</v>
      </c>
      <c r="B21" s="125">
        <v>5</v>
      </c>
      <c r="C21" s="65">
        <v>4</v>
      </c>
      <c r="D21" s="40">
        <v>3</v>
      </c>
      <c r="E21" s="66">
        <v>2</v>
      </c>
      <c r="F21" s="93">
        <f>E21/D21*100</f>
        <v>66.666666666666657</v>
      </c>
      <c r="G21" s="40"/>
      <c r="H21" s="40"/>
      <c r="I21" s="66"/>
      <c r="J21" s="93"/>
    </row>
    <row r="22" spans="1:10" ht="20.100000000000001" customHeight="1">
      <c r="A22" s="17" t="s">
        <v>17</v>
      </c>
      <c r="B22" s="126">
        <v>10</v>
      </c>
      <c r="C22" s="109"/>
      <c r="D22" s="41"/>
      <c r="E22" s="68"/>
      <c r="F22" s="69"/>
      <c r="G22" s="41"/>
      <c r="H22" s="41"/>
      <c r="I22" s="68"/>
      <c r="J22" s="96"/>
    </row>
    <row r="23" spans="1:10" ht="20.100000000000001" customHeight="1" thickBot="1">
      <c r="A23" s="9" t="s">
        <v>18</v>
      </c>
      <c r="B23" s="121">
        <f>SUM(B19:B22)</f>
        <v>35</v>
      </c>
      <c r="C23" s="1">
        <f t="shared" ref="C23:E23" si="3">SUM(C19:C22)</f>
        <v>9</v>
      </c>
      <c r="D23" s="85">
        <f t="shared" si="3"/>
        <v>6</v>
      </c>
      <c r="E23" s="4">
        <f t="shared" si="3"/>
        <v>4</v>
      </c>
      <c r="F23" s="91">
        <f>E23/D23*100</f>
        <v>66.666666666666657</v>
      </c>
      <c r="G23" s="12"/>
      <c r="H23" s="12"/>
      <c r="I23" s="4"/>
      <c r="J23" s="91"/>
    </row>
    <row r="24" spans="1:10" ht="20.100000000000001" customHeight="1">
      <c r="A24" s="7" t="s">
        <v>19</v>
      </c>
      <c r="B24" s="117"/>
      <c r="C24" s="48"/>
      <c r="D24" s="49"/>
      <c r="E24" s="50"/>
      <c r="F24" s="51"/>
      <c r="G24" s="49"/>
      <c r="H24" s="49"/>
      <c r="I24" s="50"/>
      <c r="J24" s="159"/>
    </row>
    <row r="25" spans="1:10" ht="20.100000000000001" customHeight="1">
      <c r="A25" s="18" t="s">
        <v>20</v>
      </c>
      <c r="B25" s="127">
        <v>10</v>
      </c>
      <c r="C25" s="110">
        <v>11</v>
      </c>
      <c r="D25" s="42">
        <v>10</v>
      </c>
      <c r="E25" s="70">
        <v>10</v>
      </c>
      <c r="F25" s="94">
        <f t="shared" ref="F25:F29" si="4">E25/D25*100</f>
        <v>100</v>
      </c>
      <c r="G25" s="42"/>
      <c r="H25" s="42"/>
      <c r="I25" s="70"/>
      <c r="J25" s="94"/>
    </row>
    <row r="26" spans="1:10" ht="20.100000000000001" customHeight="1">
      <c r="A26" s="8" t="s">
        <v>21</v>
      </c>
      <c r="B26" s="124">
        <v>10</v>
      </c>
      <c r="C26" s="108">
        <v>4</v>
      </c>
      <c r="D26" s="39">
        <v>4</v>
      </c>
      <c r="E26" s="63">
        <v>3</v>
      </c>
      <c r="F26" s="95">
        <f t="shared" si="4"/>
        <v>75</v>
      </c>
      <c r="G26" s="39"/>
      <c r="H26" s="39"/>
      <c r="I26" s="63"/>
      <c r="J26" s="95"/>
    </row>
    <row r="27" spans="1:10" ht="20.100000000000001" customHeight="1">
      <c r="A27" s="16" t="s">
        <v>22</v>
      </c>
      <c r="B27" s="125">
        <v>10</v>
      </c>
      <c r="C27" s="65">
        <v>3</v>
      </c>
      <c r="D27" s="40">
        <v>3</v>
      </c>
      <c r="E27" s="66">
        <v>3</v>
      </c>
      <c r="F27" s="93">
        <f t="shared" si="4"/>
        <v>100</v>
      </c>
      <c r="G27" s="40"/>
      <c r="H27" s="40"/>
      <c r="I27" s="66"/>
      <c r="J27" s="93"/>
    </row>
    <row r="28" spans="1:10" ht="20.100000000000001" customHeight="1">
      <c r="A28" s="17" t="s">
        <v>23</v>
      </c>
      <c r="B28" s="126">
        <v>12</v>
      </c>
      <c r="C28" s="109">
        <v>8</v>
      </c>
      <c r="D28" s="41">
        <v>7</v>
      </c>
      <c r="E28" s="68">
        <v>7</v>
      </c>
      <c r="F28" s="96">
        <f t="shared" si="4"/>
        <v>100</v>
      </c>
      <c r="G28" s="41"/>
      <c r="H28" s="41"/>
      <c r="I28" s="68"/>
      <c r="J28" s="96"/>
    </row>
    <row r="29" spans="1:10" ht="24.75" thickBot="1">
      <c r="A29" s="11" t="s">
        <v>24</v>
      </c>
      <c r="B29" s="128">
        <f>SUM(B25:B28)</f>
        <v>42</v>
      </c>
      <c r="C29" s="3">
        <f t="shared" ref="C29:E29" si="5">SUM(C25:C28)</f>
        <v>26</v>
      </c>
      <c r="D29" s="86">
        <f t="shared" si="5"/>
        <v>24</v>
      </c>
      <c r="E29" s="14">
        <f t="shared" si="5"/>
        <v>23</v>
      </c>
      <c r="F29" s="97">
        <f t="shared" si="4"/>
        <v>95.833333333333343</v>
      </c>
      <c r="G29" s="13"/>
      <c r="H29" s="13"/>
      <c r="I29" s="14"/>
      <c r="J29" s="97"/>
    </row>
    <row r="30" spans="1:10" ht="24">
      <c r="A30" s="7" t="s">
        <v>25</v>
      </c>
      <c r="B30" s="117"/>
      <c r="C30" s="48"/>
      <c r="D30" s="49"/>
      <c r="E30" s="50"/>
      <c r="F30" s="51"/>
      <c r="G30" s="49"/>
      <c r="H30" s="49"/>
      <c r="I30" s="50"/>
      <c r="J30" s="159"/>
    </row>
    <row r="31" spans="1:10" ht="20.100000000000001" customHeight="1">
      <c r="A31" s="31" t="s">
        <v>39</v>
      </c>
      <c r="B31" s="129">
        <v>10</v>
      </c>
      <c r="C31" s="111">
        <v>9</v>
      </c>
      <c r="D31" s="43">
        <v>9</v>
      </c>
      <c r="E31" s="72">
        <v>9</v>
      </c>
      <c r="F31" s="98">
        <f t="shared" ref="F31:F35" si="6">E31/D31*100</f>
        <v>100</v>
      </c>
      <c r="G31" s="43"/>
      <c r="H31" s="43"/>
      <c r="I31" s="72"/>
      <c r="J31" s="98"/>
    </row>
    <row r="32" spans="1:10" ht="20.100000000000001" customHeight="1">
      <c r="A32" s="21" t="s">
        <v>40</v>
      </c>
      <c r="B32" s="130">
        <v>10</v>
      </c>
      <c r="C32" s="112">
        <v>3</v>
      </c>
      <c r="D32" s="44">
        <v>3</v>
      </c>
      <c r="E32" s="74">
        <v>3</v>
      </c>
      <c r="F32" s="99">
        <f t="shared" si="6"/>
        <v>100</v>
      </c>
      <c r="G32" s="44"/>
      <c r="H32" s="44"/>
      <c r="I32" s="74"/>
      <c r="J32" s="99"/>
    </row>
    <row r="33" spans="1:10" ht="20.100000000000001" customHeight="1">
      <c r="A33" s="19" t="s">
        <v>41</v>
      </c>
      <c r="B33" s="131">
        <v>10</v>
      </c>
      <c r="C33" s="113">
        <v>2</v>
      </c>
      <c r="D33" s="45">
        <v>1</v>
      </c>
      <c r="E33" s="76">
        <v>1</v>
      </c>
      <c r="F33" s="100">
        <f t="shared" si="6"/>
        <v>100</v>
      </c>
      <c r="G33" s="45"/>
      <c r="H33" s="45"/>
      <c r="I33" s="76"/>
      <c r="J33" s="100"/>
    </row>
    <row r="34" spans="1:10" ht="20.100000000000001" customHeight="1">
      <c r="A34" s="19" t="s">
        <v>42</v>
      </c>
      <c r="B34" s="131">
        <v>10</v>
      </c>
      <c r="C34" s="113">
        <v>4</v>
      </c>
      <c r="D34" s="45">
        <v>1</v>
      </c>
      <c r="E34" s="76">
        <v>1</v>
      </c>
      <c r="F34" s="100">
        <f t="shared" si="6"/>
        <v>100</v>
      </c>
      <c r="G34" s="45"/>
      <c r="H34" s="45"/>
      <c r="I34" s="76"/>
      <c r="J34" s="100"/>
    </row>
    <row r="35" spans="1:10" ht="20.100000000000001" customHeight="1">
      <c r="A35" s="21" t="s">
        <v>43</v>
      </c>
      <c r="B35" s="130">
        <v>10</v>
      </c>
      <c r="C35" s="112">
        <v>1</v>
      </c>
      <c r="D35" s="44">
        <v>1</v>
      </c>
      <c r="E35" s="74">
        <v>1</v>
      </c>
      <c r="F35" s="99">
        <f t="shared" si="6"/>
        <v>100</v>
      </c>
      <c r="G35" s="44"/>
      <c r="H35" s="44"/>
      <c r="I35" s="74"/>
      <c r="J35" s="99"/>
    </row>
    <row r="36" spans="1:10" ht="20.100000000000001" customHeight="1">
      <c r="A36" s="21" t="s">
        <v>44</v>
      </c>
      <c r="B36" s="130">
        <v>10</v>
      </c>
      <c r="C36" s="112"/>
      <c r="D36" s="44"/>
      <c r="E36" s="74"/>
      <c r="F36" s="75"/>
      <c r="G36" s="44"/>
      <c r="H36" s="44"/>
      <c r="I36" s="74"/>
      <c r="J36" s="99"/>
    </row>
    <row r="37" spans="1:10" ht="20.100000000000001" customHeight="1">
      <c r="A37" s="21" t="s">
        <v>45</v>
      </c>
      <c r="B37" s="130">
        <v>10</v>
      </c>
      <c r="C37" s="112">
        <v>10</v>
      </c>
      <c r="D37" s="44">
        <v>10</v>
      </c>
      <c r="E37" s="74">
        <v>1</v>
      </c>
      <c r="F37" s="99">
        <f t="shared" ref="F37:F39" si="7">E37/D37*100</f>
        <v>10</v>
      </c>
      <c r="G37" s="44"/>
      <c r="H37" s="44"/>
      <c r="I37" s="74"/>
      <c r="J37" s="99"/>
    </row>
    <row r="38" spans="1:10" ht="20.100000000000001" customHeight="1">
      <c r="A38" s="21" t="s">
        <v>46</v>
      </c>
      <c r="B38" s="130">
        <v>10</v>
      </c>
      <c r="C38" s="112">
        <v>1</v>
      </c>
      <c r="D38" s="44">
        <v>1</v>
      </c>
      <c r="E38" s="74">
        <v>1</v>
      </c>
      <c r="F38" s="99">
        <f t="shared" si="7"/>
        <v>100</v>
      </c>
      <c r="G38" s="44"/>
      <c r="H38" s="44"/>
      <c r="I38" s="74"/>
      <c r="J38" s="99"/>
    </row>
    <row r="39" spans="1:10" ht="20.100000000000001" customHeight="1">
      <c r="A39" s="21" t="s">
        <v>47</v>
      </c>
      <c r="B39" s="130">
        <v>10</v>
      </c>
      <c r="C39" s="112">
        <v>11</v>
      </c>
      <c r="D39" s="44">
        <v>11</v>
      </c>
      <c r="E39" s="74">
        <v>11</v>
      </c>
      <c r="F39" s="99">
        <f t="shared" si="7"/>
        <v>100</v>
      </c>
      <c r="G39" s="44"/>
      <c r="H39" s="44"/>
      <c r="I39" s="74"/>
      <c r="J39" s="99"/>
    </row>
    <row r="40" spans="1:10" ht="20.100000000000001" customHeight="1">
      <c r="A40" s="21" t="s">
        <v>49</v>
      </c>
      <c r="B40" s="130">
        <v>10</v>
      </c>
      <c r="C40" s="112"/>
      <c r="D40" s="44"/>
      <c r="E40" s="74"/>
      <c r="F40" s="75"/>
      <c r="G40" s="44"/>
      <c r="H40" s="44"/>
      <c r="I40" s="74"/>
      <c r="J40" s="99"/>
    </row>
    <row r="41" spans="1:10" ht="20.100000000000001" customHeight="1">
      <c r="A41" s="21" t="s">
        <v>48</v>
      </c>
      <c r="B41" s="130">
        <v>10</v>
      </c>
      <c r="C41" s="112">
        <v>16</v>
      </c>
      <c r="D41" s="44">
        <v>15</v>
      </c>
      <c r="E41" s="74">
        <v>14</v>
      </c>
      <c r="F41" s="99">
        <f t="shared" ref="F41:F50" si="8">E41/D41*100</f>
        <v>93.333333333333329</v>
      </c>
      <c r="G41" s="44"/>
      <c r="H41" s="44"/>
      <c r="I41" s="74"/>
      <c r="J41" s="99"/>
    </row>
    <row r="42" spans="1:10" ht="24">
      <c r="A42" s="21" t="s">
        <v>52</v>
      </c>
      <c r="B42" s="130">
        <v>10</v>
      </c>
      <c r="C42" s="112">
        <v>14</v>
      </c>
      <c r="D42" s="44">
        <v>12</v>
      </c>
      <c r="E42" s="74">
        <v>12</v>
      </c>
      <c r="F42" s="99">
        <f t="shared" si="8"/>
        <v>100</v>
      </c>
      <c r="G42" s="44"/>
      <c r="H42" s="44"/>
      <c r="I42" s="74"/>
      <c r="J42" s="99"/>
    </row>
    <row r="43" spans="1:10" ht="24.75" thickBot="1">
      <c r="A43" s="189" t="s">
        <v>53</v>
      </c>
      <c r="B43" s="190">
        <v>10</v>
      </c>
      <c r="C43" s="191">
        <v>1</v>
      </c>
      <c r="D43" s="192">
        <v>1</v>
      </c>
      <c r="E43" s="193">
        <v>1</v>
      </c>
      <c r="F43" s="194">
        <f t="shared" si="8"/>
        <v>100</v>
      </c>
      <c r="G43" s="192"/>
      <c r="H43" s="192"/>
      <c r="I43" s="193"/>
      <c r="J43" s="194"/>
    </row>
    <row r="44" spans="1:10" ht="24">
      <c r="A44" s="183" t="s">
        <v>54</v>
      </c>
      <c r="B44" s="184">
        <v>10</v>
      </c>
      <c r="C44" s="185">
        <v>9</v>
      </c>
      <c r="D44" s="186">
        <v>8</v>
      </c>
      <c r="E44" s="187">
        <v>8</v>
      </c>
      <c r="F44" s="188">
        <f t="shared" si="8"/>
        <v>100</v>
      </c>
      <c r="G44" s="186"/>
      <c r="H44" s="186"/>
      <c r="I44" s="187"/>
      <c r="J44" s="188"/>
    </row>
    <row r="45" spans="1:10" ht="24">
      <c r="A45" s="21" t="s">
        <v>55</v>
      </c>
      <c r="B45" s="130">
        <v>10</v>
      </c>
      <c r="C45" s="112">
        <v>11</v>
      </c>
      <c r="D45" s="44">
        <v>10</v>
      </c>
      <c r="E45" s="74">
        <v>10</v>
      </c>
      <c r="F45" s="99">
        <f t="shared" si="8"/>
        <v>100</v>
      </c>
      <c r="G45" s="44"/>
      <c r="H45" s="44"/>
      <c r="I45" s="74"/>
      <c r="J45" s="99"/>
    </row>
    <row r="46" spans="1:10" ht="24">
      <c r="A46" s="21" t="s">
        <v>56</v>
      </c>
      <c r="B46" s="130">
        <v>10</v>
      </c>
      <c r="C46" s="112">
        <v>8</v>
      </c>
      <c r="D46" s="44">
        <v>8</v>
      </c>
      <c r="E46" s="74">
        <v>6</v>
      </c>
      <c r="F46" s="99">
        <f t="shared" si="8"/>
        <v>75</v>
      </c>
      <c r="G46" s="44"/>
      <c r="H46" s="44"/>
      <c r="I46" s="74"/>
      <c r="J46" s="99"/>
    </row>
    <row r="47" spans="1:10" ht="24">
      <c r="A47" s="22" t="s">
        <v>63</v>
      </c>
      <c r="B47" s="130">
        <v>10</v>
      </c>
      <c r="C47" s="112">
        <v>1</v>
      </c>
      <c r="D47" s="44">
        <v>1</v>
      </c>
      <c r="E47" s="74">
        <v>1</v>
      </c>
      <c r="F47" s="99">
        <f t="shared" si="8"/>
        <v>100</v>
      </c>
      <c r="G47" s="44"/>
      <c r="H47" s="44"/>
      <c r="I47" s="74"/>
      <c r="J47" s="99"/>
    </row>
    <row r="48" spans="1:10" ht="24">
      <c r="A48" s="19" t="s">
        <v>64</v>
      </c>
      <c r="B48" s="130">
        <v>10</v>
      </c>
      <c r="C48" s="112">
        <v>2</v>
      </c>
      <c r="D48" s="44">
        <v>2</v>
      </c>
      <c r="E48" s="74">
        <v>2</v>
      </c>
      <c r="F48" s="99">
        <f t="shared" si="8"/>
        <v>100</v>
      </c>
      <c r="G48" s="44"/>
      <c r="H48" s="44"/>
      <c r="I48" s="74"/>
      <c r="J48" s="99"/>
    </row>
    <row r="49" spans="1:11" ht="24">
      <c r="A49" s="21" t="s">
        <v>65</v>
      </c>
      <c r="B49" s="130">
        <v>10</v>
      </c>
      <c r="C49" s="112">
        <v>16</v>
      </c>
      <c r="D49" s="44">
        <v>15</v>
      </c>
      <c r="E49" s="74">
        <v>15</v>
      </c>
      <c r="F49" s="99">
        <f t="shared" si="8"/>
        <v>100</v>
      </c>
      <c r="G49" s="44"/>
      <c r="H49" s="44"/>
      <c r="I49" s="74"/>
      <c r="J49" s="99"/>
    </row>
    <row r="50" spans="1:11" ht="24">
      <c r="A50" s="21" t="s">
        <v>66</v>
      </c>
      <c r="B50" s="130">
        <v>10</v>
      </c>
      <c r="C50" s="112">
        <v>1</v>
      </c>
      <c r="D50" s="44">
        <v>1</v>
      </c>
      <c r="E50" s="74">
        <v>1</v>
      </c>
      <c r="F50" s="99">
        <f t="shared" si="8"/>
        <v>100</v>
      </c>
      <c r="G50" s="44"/>
      <c r="H50" s="44"/>
      <c r="I50" s="74"/>
      <c r="J50" s="99"/>
    </row>
    <row r="51" spans="1:11" ht="24" customHeight="1">
      <c r="A51" s="21" t="s">
        <v>71</v>
      </c>
      <c r="B51" s="130">
        <v>10</v>
      </c>
      <c r="C51" s="112">
        <v>17</v>
      </c>
      <c r="D51" s="150">
        <v>17</v>
      </c>
      <c r="E51" s="151">
        <v>25</v>
      </c>
      <c r="F51" s="148" t="s">
        <v>74</v>
      </c>
      <c r="G51" s="44"/>
      <c r="H51" s="44"/>
      <c r="I51" s="74"/>
      <c r="J51" s="99"/>
      <c r="K51" s="154"/>
    </row>
    <row r="52" spans="1:11" ht="24" customHeight="1">
      <c r="A52" s="19" t="s">
        <v>68</v>
      </c>
      <c r="B52" s="131">
        <v>30</v>
      </c>
      <c r="C52" s="113">
        <v>3</v>
      </c>
      <c r="D52" s="152">
        <v>3</v>
      </c>
      <c r="E52" s="153">
        <v>5</v>
      </c>
      <c r="F52" s="149" t="s">
        <v>74</v>
      </c>
      <c r="G52" s="45">
        <v>28</v>
      </c>
      <c r="H52" s="152">
        <v>25</v>
      </c>
      <c r="I52" s="153">
        <v>23</v>
      </c>
      <c r="J52" s="149">
        <f>I52/H52*100</f>
        <v>92</v>
      </c>
      <c r="K52" s="182" t="s">
        <v>78</v>
      </c>
    </row>
    <row r="53" spans="1:11" ht="24">
      <c r="A53" s="19" t="s">
        <v>69</v>
      </c>
      <c r="B53" s="131">
        <v>20</v>
      </c>
      <c r="C53" s="113"/>
      <c r="D53" s="45"/>
      <c r="E53" s="76"/>
      <c r="F53" s="77"/>
      <c r="G53" s="45">
        <v>22</v>
      </c>
      <c r="H53" s="45">
        <v>15</v>
      </c>
      <c r="I53" s="76">
        <v>13</v>
      </c>
      <c r="J53" s="100">
        <f t="shared" ref="J53:J55" si="9">I53/H53*100</f>
        <v>86.666666666666671</v>
      </c>
      <c r="K53" s="182"/>
    </row>
    <row r="54" spans="1:11" ht="24">
      <c r="A54" s="32" t="s">
        <v>70</v>
      </c>
      <c r="B54" s="133">
        <v>60</v>
      </c>
      <c r="C54" s="114"/>
      <c r="D54" s="46"/>
      <c r="E54" s="78"/>
      <c r="F54" s="79"/>
      <c r="G54" s="84">
        <v>101</v>
      </c>
      <c r="H54" s="46">
        <v>83</v>
      </c>
      <c r="I54" s="78">
        <v>79</v>
      </c>
      <c r="J54" s="102">
        <f t="shared" si="9"/>
        <v>95.180722891566262</v>
      </c>
      <c r="K54" s="182"/>
    </row>
    <row r="55" spans="1:11" ht="24.75" thickBot="1">
      <c r="A55" s="9" t="s">
        <v>26</v>
      </c>
      <c r="B55" s="121">
        <f>SUM(B31:B54)</f>
        <v>320</v>
      </c>
      <c r="C55" s="1">
        <f t="shared" ref="C55:E55" si="10">SUM(C31:C54)</f>
        <v>140</v>
      </c>
      <c r="D55" s="155">
        <f t="shared" si="10"/>
        <v>130</v>
      </c>
      <c r="E55" s="4">
        <f t="shared" si="10"/>
        <v>128</v>
      </c>
      <c r="F55" s="91">
        <f>E55/D55*100</f>
        <v>98.461538461538467</v>
      </c>
      <c r="G55" s="12">
        <f>SUM(G31:G54)</f>
        <v>151</v>
      </c>
      <c r="H55" s="156">
        <f>SUM(H31:H54)</f>
        <v>123</v>
      </c>
      <c r="I55" s="4">
        <f>SUM(I31:I54)</f>
        <v>115</v>
      </c>
      <c r="J55" s="161">
        <f t="shared" si="9"/>
        <v>93.495934959349597</v>
      </c>
      <c r="K55" s="182"/>
    </row>
    <row r="56" spans="1:11" ht="24">
      <c r="A56" s="7" t="s">
        <v>27</v>
      </c>
      <c r="B56" s="117"/>
      <c r="C56" s="48"/>
      <c r="D56" s="49"/>
      <c r="E56" s="50"/>
      <c r="F56" s="51"/>
      <c r="G56" s="49"/>
      <c r="H56" s="49"/>
      <c r="I56" s="50"/>
      <c r="J56" s="159"/>
    </row>
    <row r="57" spans="1:11" ht="24">
      <c r="A57" s="16" t="s">
        <v>30</v>
      </c>
      <c r="B57" s="125">
        <v>5</v>
      </c>
      <c r="C57" s="65">
        <v>2</v>
      </c>
      <c r="D57" s="40">
        <v>2</v>
      </c>
      <c r="E57" s="66">
        <v>2</v>
      </c>
      <c r="F57" s="93">
        <f t="shared" ref="F57:F59" si="11">E57/D57*100</f>
        <v>100</v>
      </c>
      <c r="G57" s="40"/>
      <c r="H57" s="40"/>
      <c r="I57" s="66"/>
      <c r="J57" s="93"/>
    </row>
    <row r="58" spans="1:11" ht="24.75" thickBot="1">
      <c r="A58" s="9" t="s">
        <v>28</v>
      </c>
      <c r="B58" s="121">
        <f>SUM(B57)</f>
        <v>5</v>
      </c>
      <c r="C58" s="1">
        <f t="shared" ref="C58:E58" si="12">SUM(C57)</f>
        <v>2</v>
      </c>
      <c r="D58" s="85">
        <f t="shared" si="12"/>
        <v>2</v>
      </c>
      <c r="E58" s="4">
        <f t="shared" si="12"/>
        <v>2</v>
      </c>
      <c r="F58" s="91">
        <f t="shared" si="11"/>
        <v>100</v>
      </c>
      <c r="G58" s="12"/>
      <c r="H58" s="12"/>
      <c r="I58" s="4"/>
      <c r="J58" s="91"/>
    </row>
    <row r="59" spans="1:11" ht="24.75" thickBot="1">
      <c r="A59" s="24" t="s">
        <v>29</v>
      </c>
      <c r="B59" s="132">
        <f>SUM(B58,B55,B29,B23,B17)</f>
        <v>467</v>
      </c>
      <c r="C59" s="23">
        <f t="shared" ref="C59:E59" si="13">SUM(C58,C55,C29,C23,C17)</f>
        <v>214</v>
      </c>
      <c r="D59" s="87">
        <f t="shared" si="13"/>
        <v>193</v>
      </c>
      <c r="E59" s="26">
        <f t="shared" si="13"/>
        <v>183</v>
      </c>
      <c r="F59" s="101">
        <f t="shared" si="11"/>
        <v>94.818652849740943</v>
      </c>
      <c r="G59" s="25">
        <f t="shared" ref="G59:I59" si="14">SUM(G55,G29,G23,G17)</f>
        <v>151</v>
      </c>
      <c r="H59" s="81">
        <f t="shared" si="14"/>
        <v>123</v>
      </c>
      <c r="I59" s="26">
        <f t="shared" si="14"/>
        <v>115</v>
      </c>
      <c r="J59" s="101">
        <f>I59/H59*100</f>
        <v>93.495934959349597</v>
      </c>
    </row>
    <row r="60" spans="1:11" ht="24">
      <c r="A60" s="134" t="s">
        <v>76</v>
      </c>
    </row>
  </sheetData>
  <mergeCells count="12">
    <mergeCell ref="B3:B5"/>
    <mergeCell ref="A1:J1"/>
    <mergeCell ref="A3:A5"/>
    <mergeCell ref="G3:J3"/>
    <mergeCell ref="C4:C5"/>
    <mergeCell ref="D4:D5"/>
    <mergeCell ref="E4:F4"/>
    <mergeCell ref="K52:K55"/>
    <mergeCell ref="G4:G5"/>
    <mergeCell ref="H4:H5"/>
    <mergeCell ref="I4:J4"/>
    <mergeCell ref="C3:F3"/>
  </mergeCells>
  <pageMargins left="0.55118110236220474" right="0.15748031496062992" top="0.31496062992125984" bottom="0.15748031496062992" header="0.31496062992125984" footer="0.15748031496062992"/>
  <pageSetup paperSize="9" scale="85" orientation="portrait" r:id="rId1"/>
  <headerFooter>
    <oddFooter>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ปี2556 </vt:lpstr>
      <vt:lpstr>ปี2557 </vt:lpstr>
      <vt:lpstr>ปี2558</vt:lpstr>
      <vt:lpstr>'ปี2557 '!Print_Area</vt:lpstr>
      <vt:lpstr>ปี2558!Print_Area</vt:lpstr>
      <vt:lpstr>'ปี2556 '!Print_Titles</vt:lpstr>
      <vt:lpstr>'ปี2557 '!Print_Titles</vt:lpstr>
      <vt:lpstr>ปี2558!Print_Titles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2016-07-29T15:58:41Z</cp:lastPrinted>
  <dcterms:created xsi:type="dcterms:W3CDTF">2016-04-06T13:08:10Z</dcterms:created>
  <dcterms:modified xsi:type="dcterms:W3CDTF">2016-07-29T16:00:29Z</dcterms:modified>
</cp:coreProperties>
</file>