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25" windowHeight="6135" tabRatio="493" activeTab="2"/>
  </bookViews>
  <sheets>
    <sheet name="c1-4-1 (รุ่น54-55)" sheetId="10" r:id="rId1"/>
    <sheet name="c1-4-1 (รุ่น56-57)" sheetId="11" r:id="rId2"/>
    <sheet name="c1-4-1 (รุ่น58)" sheetId="12" r:id="rId3"/>
  </sheets>
  <definedNames>
    <definedName name="b" localSheetId="1">#REF!</definedName>
    <definedName name="b" localSheetId="2">#REF!</definedName>
    <definedName name="b">#REF!</definedName>
    <definedName name="_xlnm.Print_Area" localSheetId="0">'c1-4-1 (รุ่น54-55)'!$A$1:$Q$76</definedName>
    <definedName name="_xlnm.Print_Area" localSheetId="1">'c1-4-1 (รุ่น56-57)'!$A$1:$Q$75</definedName>
    <definedName name="_xlnm.Print_Titles" localSheetId="0">'c1-4-1 (รุ่น54-55)'!$2:$4</definedName>
    <definedName name="_xlnm.Print_Titles" localSheetId="1">'c1-4-1 (รุ่น56-57)'!$2:$4</definedName>
    <definedName name="_xlnm.Print_Titles" localSheetId="2">'c1-4-1 (รุ่น58)'!$4:$6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2" l="1"/>
  <c r="H70" i="12" l="1"/>
  <c r="H76" i="12" l="1"/>
  <c r="P64" i="11"/>
  <c r="P59" i="11"/>
  <c r="H73" i="12"/>
  <c r="H22" i="12"/>
  <c r="P67" i="11"/>
  <c r="P71" i="11" l="1"/>
  <c r="H75" i="12"/>
  <c r="H72" i="12"/>
  <c r="H69" i="12"/>
  <c r="H68" i="12"/>
  <c r="H67" i="12"/>
  <c r="H66" i="12"/>
  <c r="H63" i="12"/>
  <c r="H61" i="12"/>
  <c r="H60" i="12"/>
  <c r="H59" i="12"/>
  <c r="H58" i="12"/>
  <c r="H57" i="12"/>
  <c r="H56" i="12"/>
  <c r="H53" i="12"/>
  <c r="H52" i="12"/>
  <c r="H51" i="12"/>
  <c r="H50" i="12"/>
  <c r="H48" i="12"/>
  <c r="H47" i="12"/>
  <c r="H46" i="12"/>
  <c r="H45" i="12"/>
  <c r="H44" i="12"/>
  <c r="H43" i="12"/>
  <c r="H42" i="12"/>
  <c r="H41" i="12"/>
  <c r="H40" i="12"/>
  <c r="H38" i="12"/>
  <c r="H36" i="12"/>
  <c r="H35" i="12"/>
  <c r="H32" i="12"/>
  <c r="H31" i="12"/>
  <c r="H30" i="12"/>
  <c r="H23" i="12"/>
  <c r="H16" i="12"/>
  <c r="H8" i="12"/>
  <c r="H10" i="12"/>
  <c r="H11" i="12"/>
  <c r="H12" i="12"/>
  <c r="H13" i="12"/>
  <c r="B77" i="12" l="1"/>
  <c r="F70" i="12"/>
  <c r="D70" i="12"/>
  <c r="B70" i="12"/>
  <c r="B28" i="12" l="1"/>
  <c r="F77" i="12" l="1"/>
  <c r="F76" i="12"/>
  <c r="F73" i="12"/>
  <c r="F22" i="12" l="1"/>
  <c r="F14" i="12"/>
  <c r="H14" i="12"/>
  <c r="B14" i="12"/>
  <c r="D77" i="12" l="1"/>
  <c r="H77" i="12"/>
  <c r="F64" i="12"/>
  <c r="B64" i="12"/>
  <c r="D64" i="12"/>
  <c r="D33" i="12" l="1"/>
  <c r="H33" i="12"/>
  <c r="F33" i="12"/>
  <c r="B33" i="12"/>
  <c r="D28" i="12"/>
  <c r="D27" i="12"/>
  <c r="D22" i="12"/>
  <c r="H27" i="12"/>
  <c r="F27" i="12"/>
  <c r="B27" i="12"/>
  <c r="B22" i="12"/>
  <c r="B20" i="11"/>
  <c r="D14" i="12"/>
  <c r="H28" i="12" l="1"/>
  <c r="F28" i="12"/>
  <c r="H64" i="11"/>
  <c r="N64" i="11"/>
  <c r="N71" i="11" l="1"/>
  <c r="J71" i="11"/>
  <c r="P66" i="11"/>
  <c r="N67" i="11"/>
  <c r="P63" i="11"/>
  <c r="P62" i="11"/>
  <c r="P61" i="11"/>
  <c r="J64" i="11"/>
  <c r="P57" i="11" l="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4" i="11"/>
  <c r="P32" i="11"/>
  <c r="N59" i="11"/>
  <c r="J59" i="11"/>
  <c r="P30" i="11"/>
  <c r="P28" i="11"/>
  <c r="P29" i="11"/>
  <c r="P27" i="11"/>
  <c r="N30" i="11"/>
  <c r="J30" i="11"/>
  <c r="P23" i="11" l="1"/>
  <c r="P16" i="11"/>
  <c r="P14" i="11"/>
  <c r="P20" i="11" s="1"/>
  <c r="P22" i="11"/>
  <c r="P21" i="11"/>
  <c r="P24" i="11" s="1"/>
  <c r="P19" i="11"/>
  <c r="P18" i="11"/>
  <c r="P17" i="11"/>
  <c r="P15" i="11"/>
  <c r="N24" i="11"/>
  <c r="N25" i="11" s="1"/>
  <c r="N20" i="11"/>
  <c r="J24" i="11" l="1"/>
  <c r="J25" i="11" s="1"/>
  <c r="J20" i="11"/>
  <c r="P11" i="11"/>
  <c r="P10" i="11"/>
  <c r="P9" i="11"/>
  <c r="P8" i="11"/>
  <c r="P6" i="11"/>
  <c r="N12" i="11"/>
  <c r="J12" i="11"/>
  <c r="L64" i="11" l="1"/>
  <c r="L59" i="11"/>
  <c r="L30" i="11"/>
  <c r="L20" i="11"/>
  <c r="L24" i="11" l="1"/>
  <c r="L25" i="11" s="1"/>
  <c r="P25" i="11" s="1"/>
  <c r="L12" i="11"/>
  <c r="P12" i="11" l="1"/>
  <c r="L71" i="11"/>
  <c r="H66" i="11"/>
  <c r="H63" i="11"/>
  <c r="H62" i="11"/>
  <c r="H61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4" i="11"/>
  <c r="H32" i="11"/>
  <c r="H27" i="11"/>
  <c r="H29" i="11"/>
  <c r="H28" i="11"/>
  <c r="B64" i="11" l="1"/>
  <c r="H23" i="11"/>
  <c r="H22" i="11"/>
  <c r="H21" i="11"/>
  <c r="H19" i="11"/>
  <c r="H18" i="11"/>
  <c r="H17" i="11"/>
  <c r="H16" i="11"/>
  <c r="H15" i="11"/>
  <c r="H14" i="11"/>
  <c r="H20" i="11" s="1"/>
  <c r="B59" i="11"/>
  <c r="B30" i="11"/>
  <c r="B24" i="11"/>
  <c r="B25" i="11" s="1"/>
  <c r="B71" i="11" s="1"/>
  <c r="H6" i="11"/>
  <c r="H11" i="11"/>
  <c r="H10" i="11"/>
  <c r="H9" i="11"/>
  <c r="H8" i="11"/>
  <c r="B12" i="11"/>
  <c r="H24" i="11" l="1"/>
  <c r="F67" i="11"/>
  <c r="H67" i="11" s="1"/>
  <c r="F64" i="11"/>
  <c r="F59" i="11"/>
  <c r="F30" i="11"/>
  <c r="F24" i="11"/>
  <c r="F25" i="11"/>
  <c r="F20" i="11"/>
  <c r="F12" i="11"/>
  <c r="F71" i="11" l="1"/>
  <c r="D64" i="11"/>
  <c r="D59" i="11"/>
  <c r="D30" i="11"/>
  <c r="H30" i="11" s="1"/>
  <c r="D25" i="11"/>
  <c r="H25" i="11" s="1"/>
  <c r="D24" i="11"/>
  <c r="D20" i="11"/>
  <c r="D12" i="11"/>
  <c r="H12" i="11" s="1"/>
  <c r="D71" i="11" l="1"/>
  <c r="H59" i="11"/>
  <c r="H71" i="11" s="1"/>
  <c r="P66" i="10"/>
  <c r="P63" i="10"/>
  <c r="P62" i="10"/>
  <c r="P61" i="10"/>
  <c r="H61" i="10"/>
  <c r="P56" i="10"/>
  <c r="P54" i="10"/>
  <c r="P53" i="10"/>
  <c r="P52" i="10"/>
  <c r="P51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4" i="10"/>
  <c r="P33" i="10"/>
  <c r="P32" i="10"/>
  <c r="H32" i="10"/>
  <c r="P29" i="10"/>
  <c r="P28" i="10"/>
  <c r="P27" i="10"/>
  <c r="P23" i="10"/>
  <c r="P22" i="10"/>
  <c r="P21" i="10"/>
  <c r="P18" i="10"/>
  <c r="P17" i="10"/>
  <c r="P16" i="10"/>
  <c r="P15" i="10"/>
  <c r="P14" i="10"/>
  <c r="P11" i="10"/>
  <c r="P10" i="10"/>
  <c r="P9" i="10"/>
  <c r="P8" i="10"/>
  <c r="P7" i="10"/>
  <c r="P6" i="10"/>
  <c r="N67" i="10" l="1"/>
  <c r="P67" i="10" s="1"/>
  <c r="N64" i="10"/>
  <c r="N59" i="10"/>
  <c r="N30" i="10"/>
  <c r="N24" i="10"/>
  <c r="N20" i="10"/>
  <c r="N25" i="10" l="1"/>
  <c r="N12" i="10"/>
  <c r="J64" i="10"/>
  <c r="J59" i="10"/>
  <c r="N71" i="10" l="1"/>
  <c r="J30" i="10"/>
  <c r="J24" i="10"/>
  <c r="J20" i="10"/>
  <c r="J12" i="10"/>
  <c r="B12" i="10"/>
  <c r="J25" i="10" l="1"/>
  <c r="J71" i="10" s="1"/>
  <c r="P30" i="10"/>
  <c r="L64" i="10"/>
  <c r="P64" i="10" s="1"/>
  <c r="L59" i="10"/>
  <c r="L30" i="10"/>
  <c r="L24" i="10"/>
  <c r="P24" i="10" s="1"/>
  <c r="L20" i="10"/>
  <c r="P20" i="10" s="1"/>
  <c r="L12" i="10"/>
  <c r="P12" i="10" s="1"/>
  <c r="F64" i="10"/>
  <c r="F59" i="10"/>
  <c r="H43" i="10"/>
  <c r="L25" i="10" l="1"/>
  <c r="L71" i="10" s="1"/>
  <c r="P71" i="10" s="1"/>
  <c r="P59" i="10"/>
  <c r="H66" i="10"/>
  <c r="H63" i="10"/>
  <c r="H62" i="10"/>
  <c r="H58" i="10"/>
  <c r="H56" i="10"/>
  <c r="H54" i="10"/>
  <c r="H53" i="10"/>
  <c r="H52" i="10"/>
  <c r="H51" i="10"/>
  <c r="H49" i="10"/>
  <c r="H48" i="10"/>
  <c r="H47" i="10"/>
  <c r="H46" i="10"/>
  <c r="H44" i="10"/>
  <c r="H42" i="10"/>
  <c r="H41" i="10"/>
  <c r="H40" i="10"/>
  <c r="H39" i="10"/>
  <c r="H38" i="10"/>
  <c r="H37" i="10"/>
  <c r="H36" i="10"/>
  <c r="H35" i="10"/>
  <c r="H34" i="10"/>
  <c r="H29" i="10"/>
  <c r="H28" i="10"/>
  <c r="H27" i="10"/>
  <c r="H23" i="10"/>
  <c r="H21" i="10"/>
  <c r="H17" i="10"/>
  <c r="H16" i="10"/>
  <c r="H15" i="10"/>
  <c r="H14" i="10"/>
  <c r="H6" i="10"/>
  <c r="P25" i="10" l="1"/>
  <c r="F67" i="10"/>
  <c r="H67" i="10" s="1"/>
  <c r="B64" i="10"/>
  <c r="B59" i="10"/>
  <c r="H59" i="10" s="1"/>
  <c r="D59" i="10"/>
  <c r="H64" i="10" l="1"/>
  <c r="F30" i="10"/>
  <c r="F24" i="10" l="1"/>
  <c r="D30" i="10" l="1"/>
  <c r="D24" i="10"/>
  <c r="F20" i="10"/>
  <c r="F25" i="10" s="1"/>
  <c r="D20" i="10"/>
  <c r="F12" i="10"/>
  <c r="D12" i="10"/>
  <c r="F71" i="10" l="1"/>
  <c r="D25" i="10"/>
  <c r="D71" i="10" s="1"/>
  <c r="H12" i="10"/>
  <c r="B30" i="10"/>
  <c r="H30" i="10" s="1"/>
  <c r="B24" i="10"/>
  <c r="H24" i="10" s="1"/>
  <c r="B20" i="10"/>
  <c r="B25" i="10" l="1"/>
  <c r="H25" i="10" s="1"/>
  <c r="H20" i="10"/>
  <c r="B71" i="10"/>
  <c r="H71" i="10" s="1"/>
</calcChain>
</file>

<file path=xl/sharedStrings.xml><?xml version="1.0" encoding="utf-8"?>
<sst xmlns="http://schemas.openxmlformats.org/spreadsheetml/2006/main" count="923" uniqueCount="125">
  <si>
    <t>สำนักวิชา/หลักสูตร</t>
  </si>
  <si>
    <t>1. วิทยาศาสตร์</t>
  </si>
  <si>
    <t>1) วิทยาศาสตร์การกีฬา</t>
  </si>
  <si>
    <t>รวมสำนักวิชาวิทยาศาสตร์</t>
  </si>
  <si>
    <t xml:space="preserve">2. เทคโนโลยีสังคม  </t>
  </si>
  <si>
    <t>รวมสำนักวิชาเทคโนโลยีสังคม</t>
  </si>
  <si>
    <t>3. เทคโนโลยีการเกษตร</t>
  </si>
  <si>
    <t>1) เทคโนโลยีการผลิตพืช</t>
  </si>
  <si>
    <t>2) เทคโนโลยีการผลิตสัตว์</t>
  </si>
  <si>
    <t>3) เทคโนโลยีอาหาร</t>
  </si>
  <si>
    <t>รวมสำนักวิชาเทคโนโลยีการเกษตร</t>
  </si>
  <si>
    <t>4. วิศวกรรมศาสตร์</t>
  </si>
  <si>
    <t>1) วิศวกรรมการผลิต</t>
  </si>
  <si>
    <t>รวมสำนักวิชาวิศวกรรมศาสตร์</t>
  </si>
  <si>
    <t>5. แพทยศาสตร์</t>
  </si>
  <si>
    <t>1) แพทยศาสตร์</t>
  </si>
  <si>
    <t>2) อาชีวอนามัยและความปลอดภัย</t>
  </si>
  <si>
    <t>3) อนามัยสิ่งแวดล้อม</t>
  </si>
  <si>
    <t>รวมสำนักวิชาแพทยศาสตร์</t>
  </si>
  <si>
    <t>6. พยาบาลศาสตร์</t>
  </si>
  <si>
    <t>1) พยาบาลศาสตร์</t>
  </si>
  <si>
    <t>รวมสำนักวิชาพยาบาลศาสตร์</t>
  </si>
  <si>
    <t xml:space="preserve"> ภาพรวมระดับปริญญาตรี</t>
  </si>
  <si>
    <t>7. ทันตแพทยศาสตร์</t>
  </si>
  <si>
    <t>1) ทันตแพทยศาสตร์</t>
  </si>
  <si>
    <t>รวมสำนักวิชาทันตแพทยศาสตร์</t>
  </si>
  <si>
    <t>รวม</t>
  </si>
  <si>
    <t>โควตา</t>
  </si>
  <si>
    <t>Admissions</t>
  </si>
  <si>
    <t>จำนวน (คน)</t>
  </si>
  <si>
    <t>GPAX เฉลี่ย</t>
  </si>
  <si>
    <t>อื่น ๆ*</t>
  </si>
  <si>
    <r>
      <rPr>
        <b/>
        <sz val="16"/>
        <color theme="1"/>
        <rFont val="TH SarabunPSK"/>
        <family val="2"/>
      </rPr>
      <t>รุ่นปีการศึกษา 2554</t>
    </r>
  </si>
  <si>
    <r>
      <rPr>
        <b/>
        <sz val="16"/>
        <color theme="1"/>
        <rFont val="TH SarabunPSK"/>
        <family val="2"/>
      </rPr>
      <t>รุ่นปีการศึกษา 2555</t>
    </r>
    <r>
      <rPr>
        <b/>
        <sz val="13"/>
        <color theme="1"/>
        <rFont val="TH SarabunPSK"/>
        <family val="2"/>
      </rPr>
      <t xml:space="preserve"> </t>
    </r>
  </si>
  <si>
    <t>ตารางที่ C.1-4-1 คะแนนเฉลี่ยสะสมของนักศึกษาระดับปริญญาตรี  รุ่นปีการศึกษา 2558</t>
  </si>
  <si>
    <r>
      <rPr>
        <b/>
        <sz val="16"/>
        <color theme="1"/>
        <rFont val="TH SarabunPSK"/>
        <family val="2"/>
      </rPr>
      <t>รุ่นปีการศึกษา 2558</t>
    </r>
  </si>
  <si>
    <r>
      <rPr>
        <b/>
        <sz val="16"/>
        <color theme="1"/>
        <rFont val="TH SarabunPSK"/>
        <family val="2"/>
      </rPr>
      <t>รุ่นปีการศึกษา 2556</t>
    </r>
  </si>
  <si>
    <r>
      <rPr>
        <b/>
        <sz val="16"/>
        <color theme="1"/>
        <rFont val="TH SarabunPSK"/>
        <family val="2"/>
      </rPr>
      <t>รุ่นปีการศึกษา 2557</t>
    </r>
  </si>
  <si>
    <t>ตารางที่ C.1-4-1 คะแนนเฉลี่ยสะสมของนักศึกษาระดับปริญญาตรี  รุ่นปีการศึกษา 2554-2555 (เมื่อสิ้นภาคการศึกษาที่ 2/2558)</t>
  </si>
  <si>
    <t>ตารางที่ C.1-4-1 คะแนนเฉลี่ยสะสมของนักศึกษาระดับปริญญาตรี  รุ่นปีการศึกษา 2556-2557 (เมื่อสิ้นภาคการศึกษาที่ 2/2558)</t>
  </si>
  <si>
    <t>รวมวิทยาการสารสนเทศ</t>
  </si>
  <si>
    <t>รวมการจัดการ</t>
  </si>
  <si>
    <t>-</t>
  </si>
  <si>
    <t>2) คณิตศาสตร์</t>
  </si>
  <si>
    <t>3) คณิตศาสตร์ (Honors Program)</t>
  </si>
  <si>
    <t>4) ฟิสิกส์ (Honors Program)</t>
  </si>
  <si>
    <t xml:space="preserve">5) เคมี (Honors Program) </t>
  </si>
  <si>
    <t xml:space="preserve">6) ชีววิทยา (Honors Program) </t>
  </si>
  <si>
    <r>
      <rPr>
        <b/>
        <sz val="15"/>
        <color rgb="FF0000FF"/>
        <rFont val="TH SarabunPSK"/>
        <family val="2"/>
      </rPr>
      <t xml:space="preserve">หมายเหตุ  : </t>
    </r>
    <r>
      <rPr>
        <sz val="15"/>
        <color rgb="FF0000FF"/>
        <rFont val="TH SarabunPSK"/>
        <family val="2"/>
      </rPr>
      <t>* โควตา  ได้แก่  เด็กดีมีคุณธรรม,  สอวน.,  โควตาจังหวัด,  โควตาโรงเรียน,  โควตานักกีฬา,  โควตาดนตรีและนาฏศิลป์,  โควตาวิทยาศาสตร์และเทคโนโลยี</t>
    </r>
  </si>
  <si>
    <r>
      <rPr>
        <b/>
        <sz val="15"/>
        <color rgb="FF0000FF"/>
        <rFont val="TH SarabunPSK"/>
        <family val="2"/>
      </rPr>
      <t xml:space="preserve">             : </t>
    </r>
    <r>
      <rPr>
        <sz val="15"/>
        <color rgb="FF0000FF"/>
        <rFont val="TH SarabunPSK"/>
        <family val="2"/>
      </rPr>
      <t>* การรับนักศึกษาระบบอื่น ๆ  ได้แก่  โควตาภาคใต้,  โควตาผู้พิการ,  กลับเข้าศึกษาใหม่,  รับตรง,  แพทยศาสตร์,  พยาบาลศาสตร์,  ทันตแพทยศาสตร์,</t>
    </r>
  </si>
  <si>
    <t xml:space="preserve">                    วิทยาศาสตรบัณฑิต,  ทุน  84  พรรษา,  ทุนศักยบัณฑิต</t>
  </si>
  <si>
    <t xml:space="preserve">                    โควตารอบพิเศษ</t>
  </si>
  <si>
    <t>2) วิศวกรรมการผลิต หลักสูตรแบบก้าวหน้า</t>
  </si>
  <si>
    <t>3) วิศวกรรมเกษตรและอาหาร</t>
  </si>
  <si>
    <t>4) วิศวกรรมขนส่ง</t>
  </si>
  <si>
    <t>5) วิศวกรรมขนส่งและโลจิสติกส์</t>
  </si>
  <si>
    <t>6) วิศวกรรมคอมพิวเตอร์</t>
  </si>
  <si>
    <t>7) วิศวกรรมเคมี</t>
  </si>
  <si>
    <t>8) วิศวกรรมเครื่องกล</t>
  </si>
  <si>
    <t>9) วิศวกรรมเซรามิก</t>
  </si>
  <si>
    <t>10) วิศวกรรมโทรคมนาคม</t>
  </si>
  <si>
    <t xml:space="preserve">11) วิศวกรรมพอลิเมอร์ </t>
  </si>
  <si>
    <t>12) วิศวกรรมไฟฟ้า</t>
  </si>
  <si>
    <t>13) วิศวกรรมโยธา</t>
  </si>
  <si>
    <t>14) วิศวกรรมโยธา หลักสูตรแบบก้าวหน้า</t>
  </si>
  <si>
    <t xml:space="preserve">15) วิศวกรรมโลหการ </t>
  </si>
  <si>
    <t>16) วิศวกรรมสิ่งแวดล้อม</t>
  </si>
  <si>
    <t>17) วิศวกรรมอุตสาหการ</t>
  </si>
  <si>
    <t>18) วิศวกรรมอิเล็กทรอนิกส์</t>
  </si>
  <si>
    <t>19) วิศวกรรมอิเล็กทรอนิกส์ หลักสูตรแบบก้าวหน้า</t>
  </si>
  <si>
    <t>20) เทคโนโลยีธรณี</t>
  </si>
  <si>
    <t>21) วิศวกรรมธรณี</t>
  </si>
  <si>
    <t>22) วิศวกรรมยานยนต์</t>
  </si>
  <si>
    <t>23) วิศวกรรมอากาศยาน</t>
  </si>
  <si>
    <t>24) วิศวกรรมออกแบบผลิตภัณฑ์</t>
  </si>
  <si>
    <t>25) วิศวกรรมเมคคาทรอนิกส์</t>
  </si>
  <si>
    <t>26) วิศวกรรมเครื่องมือ</t>
  </si>
  <si>
    <t>27) แมคคาทรอนิกส์</t>
  </si>
  <si>
    <t>1) ยังไม่สังกัดหลักสูตร-เทคโนโลยีสารสนเทศ</t>
  </si>
  <si>
    <t>2) วิทยาการสารสนเทศ (นิเทศศาสตร์)</t>
  </si>
  <si>
    <t>3) วิทยาการสารสนเทศ (ระบบสารสนเทศเพื่อการจัดการ)</t>
  </si>
  <si>
    <t>4) วิทยาการสารสนเทศ (สารสนเทศศึกษา)</t>
  </si>
  <si>
    <t>5) วิทยาการสารสนเทศ (ซอฟต์แวร์วิสาหกิจ)</t>
  </si>
  <si>
    <t>6) วิทยาการสารสนเทศบัณฑิตแบบก้าวหน้า</t>
  </si>
  <si>
    <t>7) เทคโนโลยีการจัดการ (การจัดการการตลาด)</t>
  </si>
  <si>
    <t>8) เทคโนโลยีการจัดการ (การจัดการโลจิสติกส์)</t>
  </si>
  <si>
    <t>9) เทคโนโลยีการจัดการ (การจัดการธุรกิจใหม่และภาวการณ์ประกอบการ)</t>
  </si>
  <si>
    <t>7) เทคโนโลยีการจัดการ</t>
  </si>
  <si>
    <t>8) เทคโนโลยีการจัดการ (การจัดการการตลาด)</t>
  </si>
  <si>
    <t>9) เทคโนโลยีการจัดการ (การจัดการโลจิสติกส์)</t>
  </si>
  <si>
    <t>10) เทคโนโลยีการจัดการ (การจัดการธุรกิจใหม่และภาวการณ์ประกอบการ)</t>
  </si>
  <si>
    <t>1) ยังไม่สังกัดสาขา-วิศวกรรมศาสตร์</t>
  </si>
  <si>
    <t>2) วิศวกรรมการผลิต</t>
  </si>
  <si>
    <t>3) วิศวกรรมการผลิต หลักสูตรแบบก้าวหน้า</t>
  </si>
  <si>
    <t>4) วิศวกรรมเกษตรและอาหาร</t>
  </si>
  <si>
    <t>5) วิศวกรรมขนส่ง</t>
  </si>
  <si>
    <t>6) วิศวกรรมขนส่งและโลจิสติกส์</t>
  </si>
  <si>
    <t>7) วิศวกรรมคอมพิวเตอร์</t>
  </si>
  <si>
    <t>8) วิศวกรรมเคมี</t>
  </si>
  <si>
    <t>9) วิศวกรรมเครื่องกล</t>
  </si>
  <si>
    <t>10) วิศวกรรมเซรามิก</t>
  </si>
  <si>
    <t>11) วิศวกรรมโทรคมนาคม</t>
  </si>
  <si>
    <t xml:space="preserve">12) วิศวกรรมพอลิเมอร์ </t>
  </si>
  <si>
    <t>13) วิศวกรรมไฟฟ้า</t>
  </si>
  <si>
    <t>14) วิศวกรรมโยธา</t>
  </si>
  <si>
    <t>15) วิศวกรรมโยธา หลักสูตรแบบก้าวหน้า</t>
  </si>
  <si>
    <t xml:space="preserve">16) วิศวกรรมโลหการ </t>
  </si>
  <si>
    <t>17) วิศวกรรมสิ่งแวดล้อม</t>
  </si>
  <si>
    <t>18) วิศวกรรมอุตสาหการ</t>
  </si>
  <si>
    <t>19) วิศวกรรมอิเล็กทรอนิกส์</t>
  </si>
  <si>
    <t>20) วิศวกรรมอิเล็กทรอนิกส์ หลักสูตรแบบก้าวหน้า</t>
  </si>
  <si>
    <t>21) เทคโนโลยีธรณี</t>
  </si>
  <si>
    <t>22) วิศวกรรมธรณี</t>
  </si>
  <si>
    <t>23) วิศวกรรมยานยนต์</t>
  </si>
  <si>
    <t>24) วิศวกรรมอากาศยาน</t>
  </si>
  <si>
    <t>25) วิศวกรรมออกแบบผลิตภัณฑ์</t>
  </si>
  <si>
    <t>26) วิศวกรรมเมคคาทรอนิกส์</t>
  </si>
  <si>
    <t>27) วิศวกรรมเครื่องมือ</t>
  </si>
  <si>
    <t>28) แมคคาทรอนิกส์</t>
  </si>
  <si>
    <t>29) วิศวกรรมปิโตรเลียมและเทคโนโลยีธรณี</t>
  </si>
  <si>
    <t>1) ยังไม่สังกัดสาขา-สาธารณสุข</t>
  </si>
  <si>
    <t>2) แพทยศาสตร์</t>
  </si>
  <si>
    <t>3) อาชีวอนามัยและความปลอดภัย</t>
  </si>
  <si>
    <t>4) อนามัยสิ่งแวดล้อม</t>
  </si>
  <si>
    <t xml:space="preserve">                      (เมื่อสิ้นภาคการศึกษาที่ 3/2558)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</si>
</sst>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b/>
      <sz val="15"/>
      <color rgb="FF0000FF"/>
      <name val="TH SarabunPSK"/>
      <family val="2"/>
    </font>
    <font>
      <b/>
      <sz val="10"/>
      <color rgb="FFFF0000"/>
      <name val="TH SarabunPSK"/>
      <family val="2"/>
    </font>
    <font>
      <b/>
      <sz val="17"/>
      <color theme="1"/>
      <name val="TH SarabunPSK"/>
      <family val="2"/>
    </font>
    <font>
      <sz val="17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color rgb="FF0000FF"/>
      <name val="TH SarabunPSK"/>
      <family val="2"/>
    </font>
    <font>
      <sz val="9"/>
      <color indexed="8"/>
      <name val="TH SarabunPSK"/>
      <family val="2"/>
    </font>
    <font>
      <sz val="13"/>
      <color indexed="8"/>
      <name val="TH SarabunPSK"/>
      <family val="2"/>
    </font>
    <font>
      <sz val="14"/>
      <color theme="1"/>
      <name val="TH SarabunPSK"/>
      <family val="2"/>
    </font>
    <font>
      <sz val="12.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EEE5"/>
        <bgColor indexed="64"/>
      </patternFill>
    </fill>
    <fill>
      <patternFill patternType="solid">
        <fgColor rgb="FFFFF0E7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EDE7"/>
        <bgColor indexed="64"/>
      </patternFill>
    </fill>
  </fills>
  <borders count="20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dotted">
        <color indexed="64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medium">
        <color theme="1" tint="0.34998626667073579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indexed="64"/>
      </top>
      <bottom/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theme="1" tint="0.34998626667073579"/>
      </right>
      <top style="dotted">
        <color indexed="64"/>
      </top>
      <bottom/>
      <diagonal/>
    </border>
    <border>
      <left style="medium">
        <color theme="1" tint="0.34998626667073579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/>
      <bottom style="dotted">
        <color indexed="64"/>
      </bottom>
      <diagonal/>
    </border>
    <border>
      <left style="medium">
        <color theme="1" tint="0.34998626667073579"/>
      </left>
      <right/>
      <top/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 style="dotted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dotted">
        <color indexed="64"/>
      </left>
      <right/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 style="medium">
        <color theme="1" tint="0.34998626667073579"/>
      </left>
      <right/>
      <top style="dotted">
        <color theme="1"/>
      </top>
      <bottom style="dotted">
        <color theme="1"/>
      </bottom>
      <diagonal/>
    </border>
    <border>
      <left style="medium">
        <color theme="1" tint="0.34998626667073579"/>
      </left>
      <right style="thin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medium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indexed="64"/>
      </right>
      <top style="dotted">
        <color indexed="64"/>
      </top>
      <bottom/>
      <diagonal/>
    </border>
    <border>
      <left style="medium">
        <color theme="1" tint="0.34998626667073579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 style="dotted">
        <color indexed="64"/>
      </bottom>
      <diagonal/>
    </border>
    <border>
      <left style="medium">
        <color theme="1" tint="0.34998626667073579"/>
      </left>
      <right/>
      <top style="dotted">
        <color theme="1" tint="0.34998626667073579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dotted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theme="1" tint="0.34998626667073579"/>
      </bottom>
      <diagonal/>
    </border>
    <border>
      <left/>
      <right/>
      <top style="dotted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dotted">
        <color theme="1" tint="0.34998626667073579"/>
      </top>
      <bottom/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dotted">
        <color indexed="64"/>
      </left>
      <right/>
      <top style="dotted">
        <color theme="1" tint="0.34998626667073579"/>
      </top>
      <bottom/>
      <diagonal/>
    </border>
    <border>
      <left style="thin">
        <color indexed="64"/>
      </left>
      <right/>
      <top style="dotted">
        <color theme="1" tint="0.34998626667073579"/>
      </top>
      <bottom/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/>
      <diagonal/>
    </border>
    <border>
      <left style="medium">
        <color theme="1" tint="0.34998626667073579"/>
      </left>
      <right/>
      <top/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dotted">
        <color indexed="64"/>
      </left>
      <right/>
      <top/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dotted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indexed="64"/>
      </top>
      <bottom/>
      <diagonal/>
    </border>
    <border>
      <left style="dotted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otted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/>
      <right/>
      <top style="thin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dotted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 style="medium">
        <color theme="1" tint="0.34998626667073579"/>
      </left>
      <right/>
      <top style="thin">
        <color indexed="64"/>
      </top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dashed">
        <color theme="1" tint="0.34998626667073579"/>
      </bottom>
      <diagonal/>
    </border>
    <border>
      <left/>
      <right/>
      <top style="dotted">
        <color indexed="64"/>
      </top>
      <bottom style="dash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theme="1" tint="0.34998626667073579"/>
      </bottom>
      <diagonal/>
    </border>
    <border>
      <left style="dotted">
        <color indexed="64"/>
      </left>
      <right/>
      <top style="dotted">
        <color indexed="64"/>
      </top>
      <bottom style="dashed">
        <color theme="1" tint="0.34998626667073579"/>
      </bottom>
      <diagonal/>
    </border>
    <border>
      <left style="dotted">
        <color indexed="64"/>
      </left>
      <right style="medium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medium">
        <color indexed="64"/>
      </right>
      <top style="dotted">
        <color theme="1" tint="0.34998626667073579"/>
      </top>
      <bottom/>
      <diagonal/>
    </border>
    <border>
      <left style="dotted">
        <color indexed="64"/>
      </left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medium">
        <color indexed="64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theme="1" tint="0.34998626667073579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dotted">
        <color theme="1" tint="0.34998626667073579"/>
      </right>
      <top style="dotted">
        <color indexed="64"/>
      </top>
      <bottom style="dotted">
        <color indexed="64"/>
      </bottom>
      <diagonal/>
    </border>
    <border>
      <left/>
      <right style="dotted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 tint="0.34998626667073579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dash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ashed">
        <color theme="1" tint="0.34998626667073579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medium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dotted">
        <color theme="1" tint="0.34998626667073579"/>
      </bottom>
      <diagonal/>
    </border>
  </borders>
  <cellStyleXfs count="2">
    <xf numFmtId="0" fontId="0" fillId="0" borderId="0"/>
    <xf numFmtId="0" fontId="4" fillId="0" borderId="0"/>
  </cellStyleXfs>
  <cellXfs count="445">
    <xf numFmtId="0" fontId="0" fillId="0" borderId="0" xfId="0"/>
    <xf numFmtId="49" fontId="0" fillId="0" borderId="0" xfId="0" applyNumberFormat="1"/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/>
    <xf numFmtId="0" fontId="13" fillId="0" borderId="0" xfId="0" applyFont="1"/>
    <xf numFmtId="49" fontId="14" fillId="0" borderId="0" xfId="0" applyNumberFormat="1" applyFont="1"/>
    <xf numFmtId="0" fontId="12" fillId="0" borderId="0" xfId="0" applyFont="1"/>
    <xf numFmtId="0" fontId="5" fillId="0" borderId="35" xfId="0" applyFont="1" applyFill="1" applyBorder="1" applyAlignment="1" applyProtection="1">
      <alignment horizontal="left" vertical="center"/>
    </xf>
    <xf numFmtId="0" fontId="12" fillId="0" borderId="34" xfId="0" applyFont="1" applyFill="1" applyBorder="1" applyAlignment="1" applyProtection="1">
      <alignment horizontal="left" vertical="center" indent="1"/>
    </xf>
    <xf numFmtId="0" fontId="12" fillId="0" borderId="36" xfId="0" applyFont="1" applyFill="1" applyBorder="1" applyAlignment="1" applyProtection="1">
      <alignment horizontal="left" vertical="center" indent="1" shrinkToFit="1"/>
    </xf>
    <xf numFmtId="0" fontId="12" fillId="0" borderId="36" xfId="0" applyFont="1" applyFill="1" applyBorder="1" applyAlignment="1" applyProtection="1">
      <alignment horizontal="left" vertical="center" indent="1"/>
    </xf>
    <xf numFmtId="0" fontId="12" fillId="0" borderId="37" xfId="0" applyFont="1" applyFill="1" applyBorder="1" applyAlignment="1" applyProtection="1">
      <alignment horizontal="left" vertical="center" indent="1"/>
    </xf>
    <xf numFmtId="0" fontId="12" fillId="0" borderId="39" xfId="0" applyFont="1" applyFill="1" applyBorder="1" applyAlignment="1" applyProtection="1">
      <alignment horizontal="left" vertical="center" indent="1"/>
    </xf>
    <xf numFmtId="0" fontId="12" fillId="0" borderId="40" xfId="0" applyFont="1" applyFill="1" applyBorder="1" applyAlignment="1" applyProtection="1">
      <alignment horizontal="left" vertical="center" indent="1"/>
    </xf>
    <xf numFmtId="0" fontId="5" fillId="2" borderId="41" xfId="0" applyFont="1" applyFill="1" applyBorder="1" applyAlignment="1" applyProtection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/>
    </xf>
    <xf numFmtId="0" fontId="12" fillId="0" borderId="77" xfId="0" applyFont="1" applyFill="1" applyBorder="1" applyAlignment="1" applyProtection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67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 shrinkToFit="1"/>
    </xf>
    <xf numFmtId="0" fontId="1" fillId="2" borderId="12" xfId="0" applyFont="1" applyFill="1" applyBorder="1" applyAlignment="1" applyProtection="1">
      <alignment horizontal="center" vertical="center"/>
    </xf>
    <xf numFmtId="0" fontId="5" fillId="2" borderId="87" xfId="0" applyFont="1" applyFill="1" applyBorder="1" applyAlignment="1" applyProtection="1">
      <alignment horizontal="center" vertical="center"/>
    </xf>
    <xf numFmtId="0" fontId="5" fillId="0" borderId="89" xfId="0" applyFont="1" applyFill="1" applyBorder="1" applyAlignment="1" applyProtection="1">
      <alignment horizontal="left" vertical="center"/>
    </xf>
    <xf numFmtId="0" fontId="1" fillId="2" borderId="92" xfId="0" applyFont="1" applyFill="1" applyBorder="1" applyAlignment="1" applyProtection="1">
      <alignment horizontal="center" vertical="center"/>
    </xf>
    <xf numFmtId="0" fontId="5" fillId="0" borderId="93" xfId="0" applyFont="1" applyFill="1" applyBorder="1" applyAlignment="1" applyProtection="1">
      <alignment horizontal="left" vertical="center"/>
    </xf>
    <xf numFmtId="0" fontId="12" fillId="4" borderId="101" xfId="0" applyFont="1" applyFill="1" applyBorder="1" applyAlignment="1" applyProtection="1">
      <alignment horizontal="left" vertical="center" indent="1"/>
    </xf>
    <xf numFmtId="0" fontId="12" fillId="4" borderId="94" xfId="0" applyFont="1" applyFill="1" applyBorder="1" applyAlignment="1" applyProtection="1">
      <alignment horizontal="left" vertical="center" indent="1"/>
    </xf>
    <xf numFmtId="0" fontId="12" fillId="4" borderId="86" xfId="0" applyFont="1" applyFill="1" applyBorder="1" applyAlignment="1" applyProtection="1">
      <alignment horizontal="left" vertical="center" indent="1"/>
    </xf>
    <xf numFmtId="0" fontId="12" fillId="4" borderId="88" xfId="0" applyFont="1" applyFill="1" applyBorder="1" applyAlignment="1" applyProtection="1">
      <alignment horizontal="left" vertical="center" indent="1"/>
    </xf>
    <xf numFmtId="0" fontId="1" fillId="0" borderId="95" xfId="0" applyFont="1" applyFill="1" applyBorder="1" applyAlignment="1" applyProtection="1">
      <alignment horizontal="center" vertical="center"/>
    </xf>
    <xf numFmtId="0" fontId="1" fillId="0" borderId="96" xfId="0" applyFont="1" applyFill="1" applyBorder="1" applyAlignment="1" applyProtection="1">
      <alignment horizontal="center" vertical="center"/>
    </xf>
    <xf numFmtId="0" fontId="1" fillId="0" borderId="97" xfId="0" applyFont="1" applyFill="1" applyBorder="1" applyAlignment="1" applyProtection="1">
      <alignment horizontal="center" vertical="center"/>
    </xf>
    <xf numFmtId="0" fontId="1" fillId="0" borderId="99" xfId="0" applyFont="1" applyFill="1" applyBorder="1" applyAlignment="1" applyProtection="1">
      <alignment horizontal="center" vertical="center"/>
    </xf>
    <xf numFmtId="0" fontId="1" fillId="0" borderId="10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6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1" fillId="4" borderId="106" xfId="0" applyFont="1" applyFill="1" applyBorder="1" applyAlignment="1" applyProtection="1">
      <alignment horizontal="center" vertical="center"/>
    </xf>
    <xf numFmtId="0" fontId="1" fillId="4" borderId="107" xfId="0" applyFont="1" applyFill="1" applyBorder="1" applyAlignment="1" applyProtection="1">
      <alignment horizontal="center" vertical="center"/>
    </xf>
    <xf numFmtId="0" fontId="1" fillId="4" borderId="97" xfId="0" applyFont="1" applyFill="1" applyBorder="1" applyAlignment="1" applyProtection="1">
      <alignment horizontal="center" vertical="center"/>
    </xf>
    <xf numFmtId="0" fontId="1" fillId="4" borderId="96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61" xfId="0" applyFont="1" applyFill="1" applyBorder="1" applyAlignment="1" applyProtection="1">
      <alignment horizontal="center" vertical="center"/>
    </xf>
    <xf numFmtId="2" fontId="1" fillId="4" borderId="108" xfId="0" applyNumberFormat="1" applyFont="1" applyFill="1" applyBorder="1" applyAlignment="1">
      <alignment horizontal="center" vertical="center"/>
    </xf>
    <xf numFmtId="0" fontId="1" fillId="0" borderId="109" xfId="0" quotePrefix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2" borderId="75" xfId="0" quotePrefix="1" applyFont="1" applyFill="1" applyBorder="1" applyAlignment="1" applyProtection="1">
      <alignment horizontal="center" vertical="center"/>
    </xf>
    <xf numFmtId="0" fontId="1" fillId="2" borderId="19" xfId="0" quotePrefix="1" applyFont="1" applyFill="1" applyBorder="1" applyAlignment="1" applyProtection="1">
      <alignment horizontal="center" vertical="center"/>
    </xf>
    <xf numFmtId="0" fontId="1" fillId="0" borderId="110" xfId="0" applyFont="1" applyFill="1" applyBorder="1" applyAlignment="1" applyProtection="1">
      <alignment horizontal="center" vertical="center"/>
    </xf>
    <xf numFmtId="0" fontId="1" fillId="0" borderId="111" xfId="0" quotePrefix="1" applyFont="1" applyFill="1" applyBorder="1" applyAlignment="1" applyProtection="1">
      <alignment horizontal="center" vertical="center"/>
    </xf>
    <xf numFmtId="0" fontId="1" fillId="0" borderId="112" xfId="0" applyFon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0" borderId="15" xfId="0" quotePrefix="1" applyFont="1" applyFill="1" applyBorder="1" applyAlignment="1" applyProtection="1">
      <alignment horizontal="center" vertical="center"/>
    </xf>
    <xf numFmtId="0" fontId="1" fillId="0" borderId="113" xfId="0" quotePrefix="1" applyFont="1" applyFill="1" applyBorder="1" applyAlignment="1" applyProtection="1">
      <alignment horizontal="center" vertical="center"/>
    </xf>
    <xf numFmtId="0" fontId="1" fillId="0" borderId="114" xfId="0" quotePrefix="1" applyFont="1" applyFill="1" applyBorder="1" applyAlignment="1" applyProtection="1">
      <alignment horizontal="center" vertical="center"/>
    </xf>
    <xf numFmtId="0" fontId="1" fillId="0" borderId="99" xfId="0" quotePrefix="1" applyFont="1" applyFill="1" applyBorder="1" applyAlignment="1" applyProtection="1">
      <alignment horizontal="center" vertical="center"/>
    </xf>
    <xf numFmtId="0" fontId="1" fillId="0" borderId="96" xfId="0" quotePrefix="1" applyFont="1" applyFill="1" applyBorder="1" applyAlignment="1" applyProtection="1">
      <alignment horizontal="center" vertical="center"/>
    </xf>
    <xf numFmtId="0" fontId="16" fillId="0" borderId="101" xfId="0" applyFont="1" applyFill="1" applyBorder="1" applyAlignment="1">
      <alignment horizontal="left" vertical="center"/>
    </xf>
    <xf numFmtId="0" fontId="16" fillId="0" borderId="101" xfId="0" applyFont="1" applyFill="1" applyBorder="1" applyAlignment="1">
      <alignment horizontal="left" vertical="center" wrapText="1"/>
    </xf>
    <xf numFmtId="0" fontId="1" fillId="0" borderId="115" xfId="0" quotePrefix="1" applyFont="1" applyFill="1" applyBorder="1" applyAlignment="1" applyProtection="1">
      <alignment horizontal="center" vertical="center"/>
    </xf>
    <xf numFmtId="0" fontId="1" fillId="0" borderId="95" xfId="0" quotePrefix="1" applyFont="1" applyFill="1" applyBorder="1" applyAlignment="1" applyProtection="1">
      <alignment horizontal="center" vertical="center"/>
    </xf>
    <xf numFmtId="2" fontId="1" fillId="0" borderId="96" xfId="0" applyNumberFormat="1" applyFont="1" applyFill="1" applyBorder="1" applyAlignment="1" applyProtection="1">
      <alignment horizontal="center" vertical="center"/>
    </xf>
    <xf numFmtId="2" fontId="1" fillId="4" borderId="108" xfId="0" applyNumberFormat="1" applyFont="1" applyFill="1" applyBorder="1" applyAlignment="1" applyProtection="1">
      <alignment horizontal="center" vertical="center"/>
    </xf>
    <xf numFmtId="0" fontId="1" fillId="0" borderId="117" xfId="0" quotePrefix="1" applyFont="1" applyFill="1" applyBorder="1" applyAlignment="1" applyProtection="1">
      <alignment horizontal="center" vertical="center"/>
    </xf>
    <xf numFmtId="0" fontId="1" fillId="0" borderId="118" xfId="0" quotePrefix="1" applyFont="1" applyFill="1" applyBorder="1" applyAlignment="1" applyProtection="1">
      <alignment horizontal="center" vertical="center"/>
    </xf>
    <xf numFmtId="0" fontId="1" fillId="0" borderId="116" xfId="0" applyFont="1" applyFill="1" applyBorder="1" applyAlignment="1" applyProtection="1">
      <alignment horizontal="center" vertical="center"/>
    </xf>
    <xf numFmtId="0" fontId="1" fillId="0" borderId="119" xfId="0" quotePrefix="1" applyFont="1" applyFill="1" applyBorder="1" applyAlignment="1" applyProtection="1">
      <alignment horizontal="center" vertical="center"/>
    </xf>
    <xf numFmtId="0" fontId="1" fillId="2" borderId="9" xfId="0" quotePrefix="1" applyFont="1" applyFill="1" applyBorder="1" applyAlignment="1" applyProtection="1">
      <alignment horizontal="center" vertical="center"/>
    </xf>
    <xf numFmtId="2" fontId="1" fillId="0" borderId="22" xfId="0" applyNumberFormat="1" applyFont="1" applyFill="1" applyBorder="1" applyAlignment="1" applyProtection="1">
      <alignment horizontal="center" vertical="center"/>
    </xf>
    <xf numFmtId="0" fontId="1" fillId="0" borderId="99" xfId="0" applyFont="1" applyFill="1" applyBorder="1" applyAlignment="1" applyProtection="1">
      <alignment horizontal="center" vertical="center" shrinkToFit="1"/>
    </xf>
    <xf numFmtId="0" fontId="1" fillId="0" borderId="96" xfId="0" applyFont="1" applyFill="1" applyBorder="1" applyAlignment="1" applyProtection="1">
      <alignment horizontal="center" vertical="center" shrinkToFit="1"/>
    </xf>
    <xf numFmtId="0" fontId="1" fillId="0" borderId="98" xfId="0" applyFont="1" applyBorder="1" applyAlignment="1">
      <alignment horizontal="center" vertical="center" wrapText="1"/>
    </xf>
    <xf numFmtId="2" fontId="1" fillId="0" borderId="96" xfId="0" quotePrefix="1" applyNumberFormat="1" applyFont="1" applyFill="1" applyBorder="1" applyAlignment="1" applyProtection="1">
      <alignment horizontal="center" vertical="center"/>
    </xf>
    <xf numFmtId="2" fontId="1" fillId="0" borderId="97" xfId="0" applyNumberFormat="1" applyFont="1" applyFill="1" applyBorder="1" applyAlignment="1" applyProtection="1">
      <alignment horizontal="center" vertical="center"/>
    </xf>
    <xf numFmtId="0" fontId="1" fillId="3" borderId="99" xfId="1" applyFont="1" applyFill="1" applyBorder="1" applyAlignment="1" applyProtection="1">
      <alignment horizontal="center" vertical="center"/>
    </xf>
    <xf numFmtId="0" fontId="1" fillId="3" borderId="96" xfId="1" applyFont="1" applyFill="1" applyBorder="1" applyAlignment="1" applyProtection="1">
      <alignment horizontal="center" vertical="center"/>
    </xf>
    <xf numFmtId="0" fontId="1" fillId="3" borderId="95" xfId="1" applyFont="1" applyFill="1" applyBorder="1" applyAlignment="1" applyProtection="1">
      <alignment horizontal="center" vertical="center"/>
    </xf>
    <xf numFmtId="2" fontId="1" fillId="3" borderId="96" xfId="1" applyNumberFormat="1" applyFont="1" applyFill="1" applyBorder="1" applyAlignment="1" applyProtection="1">
      <alignment horizontal="center" vertical="center"/>
    </xf>
    <xf numFmtId="0" fontId="1" fillId="3" borderId="97" xfId="1" applyFont="1" applyFill="1" applyBorder="1" applyAlignment="1" applyProtection="1">
      <alignment horizontal="center" vertical="center"/>
    </xf>
    <xf numFmtId="0" fontId="1" fillId="3" borderId="100" xfId="1" applyFont="1" applyFill="1" applyBorder="1" applyAlignment="1" applyProtection="1">
      <alignment horizontal="center" vertical="center"/>
    </xf>
    <xf numFmtId="0" fontId="1" fillId="3" borderId="99" xfId="1" quotePrefix="1" applyFont="1" applyFill="1" applyBorder="1" applyAlignment="1" applyProtection="1">
      <alignment horizontal="center" vertical="center"/>
    </xf>
    <xf numFmtId="0" fontId="1" fillId="3" borderId="96" xfId="1" quotePrefix="1" applyFont="1" applyFill="1" applyBorder="1" applyAlignment="1" applyProtection="1">
      <alignment horizontal="center" vertical="center"/>
    </xf>
    <xf numFmtId="0" fontId="1" fillId="3" borderId="95" xfId="1" quotePrefix="1" applyFont="1" applyFill="1" applyBorder="1" applyAlignment="1" applyProtection="1">
      <alignment horizontal="center" vertical="center"/>
    </xf>
    <xf numFmtId="2" fontId="1" fillId="3" borderId="97" xfId="1" applyNumberFormat="1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 applyProtection="1">
      <alignment horizontal="center" vertical="center" shrinkToFit="1"/>
    </xf>
    <xf numFmtId="0" fontId="1" fillId="0" borderId="100" xfId="0" applyFont="1" applyFill="1" applyBorder="1" applyAlignment="1" applyProtection="1">
      <alignment horizontal="center" vertical="center" shrinkToFit="1"/>
    </xf>
    <xf numFmtId="0" fontId="1" fillId="0" borderId="120" xfId="0" applyFont="1" applyBorder="1" applyAlignment="1">
      <alignment horizontal="center" vertical="center" wrapText="1"/>
    </xf>
    <xf numFmtId="0" fontId="12" fillId="4" borderId="38" xfId="0" applyFont="1" applyFill="1" applyBorder="1" applyAlignment="1" applyProtection="1">
      <alignment horizontal="left" vertical="center" indent="1"/>
    </xf>
    <xf numFmtId="0" fontId="1" fillId="4" borderId="122" xfId="0" applyFont="1" applyFill="1" applyBorder="1" applyAlignment="1" applyProtection="1">
      <alignment horizontal="center" vertical="center"/>
    </xf>
    <xf numFmtId="0" fontId="1" fillId="4" borderId="123" xfId="0" applyFont="1" applyFill="1" applyBorder="1" applyAlignment="1" applyProtection="1">
      <alignment horizontal="center" vertical="center"/>
    </xf>
    <xf numFmtId="0" fontId="1" fillId="4" borderId="124" xfId="0" applyFont="1" applyFill="1" applyBorder="1" applyAlignment="1" applyProtection="1">
      <alignment horizontal="center" vertical="center"/>
    </xf>
    <xf numFmtId="2" fontId="1" fillId="4" borderId="123" xfId="0" applyNumberFormat="1" applyFont="1" applyFill="1" applyBorder="1" applyAlignment="1" applyProtection="1">
      <alignment horizontal="center" vertical="center"/>
    </xf>
    <xf numFmtId="0" fontId="1" fillId="4" borderId="125" xfId="0" applyFont="1" applyFill="1" applyBorder="1" applyAlignment="1" applyProtection="1">
      <alignment horizontal="center" vertical="center"/>
    </xf>
    <xf numFmtId="0" fontId="1" fillId="0" borderId="126" xfId="0" applyFont="1" applyBorder="1" applyAlignment="1">
      <alignment horizontal="center" vertical="center" wrapText="1"/>
    </xf>
    <xf numFmtId="0" fontId="1" fillId="4" borderId="127" xfId="0" applyFont="1" applyFill="1" applyBorder="1" applyAlignment="1" applyProtection="1">
      <alignment horizontal="center" vertical="center"/>
    </xf>
    <xf numFmtId="0" fontId="1" fillId="0" borderId="128" xfId="0" applyFont="1" applyFill="1" applyBorder="1" applyAlignment="1" applyProtection="1">
      <alignment horizontal="center" vertical="center"/>
    </xf>
    <xf numFmtId="0" fontId="1" fillId="0" borderId="129" xfId="0" applyFont="1" applyFill="1" applyBorder="1" applyAlignment="1" applyProtection="1">
      <alignment horizontal="center" vertical="center"/>
    </xf>
    <xf numFmtId="0" fontId="1" fillId="0" borderId="130" xfId="0" applyFont="1" applyFill="1" applyBorder="1" applyAlignment="1" applyProtection="1">
      <alignment horizontal="center" vertical="center"/>
    </xf>
    <xf numFmtId="0" fontId="1" fillId="0" borderId="131" xfId="0" applyFont="1" applyFill="1" applyBorder="1" applyAlignment="1" applyProtection="1">
      <alignment horizontal="center" vertical="center"/>
    </xf>
    <xf numFmtId="0" fontId="1" fillId="0" borderId="132" xfId="0" applyFont="1" applyFill="1" applyBorder="1" applyAlignment="1" applyProtection="1">
      <alignment horizontal="center" vertical="center"/>
    </xf>
    <xf numFmtId="0" fontId="5" fillId="2" borderId="121" xfId="0" applyFont="1" applyFill="1" applyBorder="1" applyAlignment="1" applyProtection="1">
      <alignment horizontal="center" vertical="center"/>
    </xf>
    <xf numFmtId="0" fontId="1" fillId="2" borderId="133" xfId="0" applyFont="1" applyFill="1" applyBorder="1" applyAlignment="1" applyProtection="1">
      <alignment horizontal="center" vertical="center"/>
    </xf>
    <xf numFmtId="0" fontId="1" fillId="2" borderId="134" xfId="0" applyFont="1" applyFill="1" applyBorder="1" applyAlignment="1" applyProtection="1">
      <alignment horizontal="center" vertical="center"/>
    </xf>
    <xf numFmtId="0" fontId="1" fillId="2" borderId="135" xfId="0" applyFont="1" applyFill="1" applyBorder="1" applyAlignment="1" applyProtection="1">
      <alignment horizontal="center" vertical="center"/>
    </xf>
    <xf numFmtId="0" fontId="1" fillId="2" borderId="136" xfId="0" applyFont="1" applyFill="1" applyBorder="1" applyAlignment="1" applyProtection="1">
      <alignment horizontal="center" vertical="center"/>
    </xf>
    <xf numFmtId="0" fontId="1" fillId="2" borderId="138" xfId="0" applyFont="1" applyFill="1" applyBorder="1" applyAlignment="1" applyProtection="1">
      <alignment horizontal="center" vertical="center"/>
    </xf>
    <xf numFmtId="0" fontId="1" fillId="4" borderId="98" xfId="0" applyFont="1" applyFill="1" applyBorder="1" applyAlignment="1">
      <alignment horizontal="center" vertical="center" wrapText="1"/>
    </xf>
    <xf numFmtId="0" fontId="1" fillId="4" borderId="126" xfId="0" applyFont="1" applyFill="1" applyBorder="1" applyAlignment="1">
      <alignment horizontal="center" vertical="center" wrapText="1"/>
    </xf>
    <xf numFmtId="0" fontId="1" fillId="5" borderId="137" xfId="0" applyFont="1" applyFill="1" applyBorder="1" applyAlignment="1">
      <alignment horizontal="center" vertical="center" wrapText="1"/>
    </xf>
    <xf numFmtId="0" fontId="1" fillId="0" borderId="122" xfId="0" applyFont="1" applyFill="1" applyBorder="1" applyAlignment="1" applyProtection="1">
      <alignment horizontal="center" vertical="center"/>
    </xf>
    <xf numFmtId="0" fontId="1" fillId="0" borderId="123" xfId="0" applyFont="1" applyFill="1" applyBorder="1" applyAlignment="1" applyProtection="1">
      <alignment horizontal="center" vertical="center"/>
    </xf>
    <xf numFmtId="0" fontId="1" fillId="0" borderId="124" xfId="0" applyFont="1" applyFill="1" applyBorder="1" applyAlignment="1" applyProtection="1">
      <alignment horizontal="center" vertical="center"/>
    </xf>
    <xf numFmtId="2" fontId="1" fillId="0" borderId="125" xfId="0" applyNumberFormat="1" applyFont="1" applyFill="1" applyBorder="1" applyAlignment="1" applyProtection="1">
      <alignment horizontal="center" vertical="center"/>
    </xf>
    <xf numFmtId="0" fontId="1" fillId="0" borderId="125" xfId="0" applyFont="1" applyFill="1" applyBorder="1" applyAlignment="1" applyProtection="1">
      <alignment horizontal="center" vertical="center"/>
    </xf>
    <xf numFmtId="0" fontId="1" fillId="0" borderId="127" xfId="0" applyFont="1" applyFill="1" applyBorder="1" applyAlignment="1" applyProtection="1">
      <alignment horizontal="center" vertical="center"/>
    </xf>
    <xf numFmtId="0" fontId="5" fillId="2" borderId="121" xfId="0" applyFont="1" applyFill="1" applyBorder="1" applyAlignment="1" applyProtection="1">
      <alignment horizontal="center" vertical="center" shrinkToFit="1"/>
    </xf>
    <xf numFmtId="0" fontId="1" fillId="2" borderId="133" xfId="0" applyFont="1" applyFill="1" applyBorder="1" applyAlignment="1" applyProtection="1">
      <alignment horizontal="center" vertical="center" shrinkToFit="1"/>
    </xf>
    <xf numFmtId="0" fontId="1" fillId="2" borderId="134" xfId="0" applyFont="1" applyFill="1" applyBorder="1" applyAlignment="1" applyProtection="1">
      <alignment horizontal="center" vertical="center" shrinkToFit="1"/>
    </xf>
    <xf numFmtId="0" fontId="1" fillId="2" borderId="135" xfId="0" applyFont="1" applyFill="1" applyBorder="1" applyAlignment="1" applyProtection="1">
      <alignment horizontal="center" vertical="center" shrinkToFit="1"/>
    </xf>
    <xf numFmtId="2" fontId="1" fillId="2" borderId="136" xfId="0" applyNumberFormat="1" applyFont="1" applyFill="1" applyBorder="1" applyAlignment="1" applyProtection="1">
      <alignment horizontal="center" vertical="center" shrinkToFit="1"/>
    </xf>
    <xf numFmtId="0" fontId="1" fillId="2" borderId="136" xfId="0" applyFont="1" applyFill="1" applyBorder="1" applyAlignment="1" applyProtection="1">
      <alignment horizontal="center" vertical="center" shrinkToFit="1"/>
    </xf>
    <xf numFmtId="0" fontId="1" fillId="2" borderId="138" xfId="0" applyFont="1" applyFill="1" applyBorder="1" applyAlignment="1" applyProtection="1">
      <alignment horizontal="center" vertical="center" shrinkToFit="1"/>
    </xf>
    <xf numFmtId="0" fontId="1" fillId="0" borderId="122" xfId="0" quotePrefix="1" applyFont="1" applyFill="1" applyBorder="1" applyAlignment="1" applyProtection="1">
      <alignment horizontal="center" vertical="center"/>
    </xf>
    <xf numFmtId="0" fontId="1" fillId="0" borderId="123" xfId="0" quotePrefix="1" applyFont="1" applyFill="1" applyBorder="1" applyAlignment="1" applyProtection="1">
      <alignment horizontal="center" vertical="center"/>
    </xf>
    <xf numFmtId="0" fontId="1" fillId="0" borderId="124" xfId="0" quotePrefix="1" applyFont="1" applyFill="1" applyBorder="1" applyAlignment="1" applyProtection="1">
      <alignment horizontal="center" vertical="center"/>
    </xf>
    <xf numFmtId="0" fontId="1" fillId="3" borderId="124" xfId="1" applyFont="1" applyFill="1" applyBorder="1" applyAlignment="1" applyProtection="1">
      <alignment horizontal="center" vertical="center"/>
    </xf>
    <xf numFmtId="0" fontId="1" fillId="3" borderId="125" xfId="1" applyFont="1" applyFill="1" applyBorder="1" applyAlignment="1" applyProtection="1">
      <alignment horizontal="center" vertical="center"/>
    </xf>
    <xf numFmtId="0" fontId="1" fillId="0" borderId="139" xfId="0" quotePrefix="1" applyFont="1" applyFill="1" applyBorder="1" applyAlignment="1" applyProtection="1">
      <alignment horizontal="center" vertical="center"/>
    </xf>
    <xf numFmtId="0" fontId="1" fillId="0" borderId="140" xfId="0" quotePrefix="1" applyFont="1" applyFill="1" applyBorder="1" applyAlignment="1" applyProtection="1">
      <alignment horizontal="center" vertical="center"/>
    </xf>
    <xf numFmtId="0" fontId="1" fillId="0" borderId="141" xfId="0" quotePrefix="1" applyFont="1" applyFill="1" applyBorder="1" applyAlignment="1" applyProtection="1">
      <alignment horizontal="center" vertical="center"/>
    </xf>
    <xf numFmtId="0" fontId="1" fillId="0" borderId="142" xfId="0" quotePrefix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2" fontId="1" fillId="2" borderId="134" xfId="0" applyNumberFormat="1" applyFont="1" applyFill="1" applyBorder="1" applyAlignment="1" applyProtection="1">
      <alignment horizontal="center" vertical="center"/>
    </xf>
    <xf numFmtId="0" fontId="1" fillId="2" borderId="143" xfId="0" quotePrefix="1" applyFont="1" applyFill="1" applyBorder="1" applyAlignment="1" applyProtection="1">
      <alignment horizontal="center" vertical="center"/>
    </xf>
    <xf numFmtId="0" fontId="1" fillId="2" borderId="144" xfId="0" quotePrefix="1" applyFont="1" applyFill="1" applyBorder="1" applyAlignment="1" applyProtection="1">
      <alignment horizontal="center" vertical="center"/>
    </xf>
    <xf numFmtId="0" fontId="1" fillId="2" borderId="145" xfId="0" quotePrefix="1" applyFont="1" applyFill="1" applyBorder="1" applyAlignment="1" applyProtection="1">
      <alignment horizontal="center" vertical="center"/>
    </xf>
    <xf numFmtId="0" fontId="1" fillId="2" borderId="146" xfId="0" quotePrefix="1" applyFont="1" applyFill="1" applyBorder="1" applyAlignment="1" applyProtection="1">
      <alignment horizontal="center" vertical="center"/>
    </xf>
    <xf numFmtId="0" fontId="1" fillId="2" borderId="147" xfId="0" quotePrefix="1" applyFont="1" applyFill="1" applyBorder="1" applyAlignment="1" applyProtection="1">
      <alignment horizontal="center" vertical="center"/>
    </xf>
    <xf numFmtId="0" fontId="1" fillId="0" borderId="128" xfId="0" quotePrefix="1" applyFont="1" applyFill="1" applyBorder="1" applyAlignment="1" applyProtection="1">
      <alignment horizontal="center" vertical="center"/>
    </xf>
    <xf numFmtId="0" fontId="1" fillId="0" borderId="129" xfId="0" quotePrefix="1" applyFont="1" applyFill="1" applyBorder="1" applyAlignment="1" applyProtection="1">
      <alignment horizontal="center" vertical="center"/>
    </xf>
    <xf numFmtId="0" fontId="1" fillId="0" borderId="130" xfId="0" quotePrefix="1" applyFont="1" applyFill="1" applyBorder="1" applyAlignment="1" applyProtection="1">
      <alignment horizontal="center" vertical="center"/>
    </xf>
    <xf numFmtId="2" fontId="1" fillId="0" borderId="131" xfId="0" applyNumberFormat="1" applyFont="1" applyFill="1" applyBorder="1" applyAlignment="1" applyProtection="1">
      <alignment horizontal="center" vertical="center"/>
    </xf>
    <xf numFmtId="0" fontId="1" fillId="0" borderId="148" xfId="0" applyFont="1" applyFill="1" applyBorder="1" applyAlignment="1" applyProtection="1">
      <alignment horizontal="center" vertical="center"/>
    </xf>
    <xf numFmtId="0" fontId="1" fillId="0" borderId="149" xfId="0" applyFont="1" applyFill="1" applyBorder="1" applyAlignment="1" applyProtection="1">
      <alignment horizontal="center" vertical="center"/>
    </xf>
    <xf numFmtId="0" fontId="1" fillId="0" borderId="150" xfId="0" applyFont="1" applyFill="1" applyBorder="1" applyAlignment="1" applyProtection="1">
      <alignment horizontal="center" vertical="center"/>
    </xf>
    <xf numFmtId="0" fontId="1" fillId="0" borderId="151" xfId="0" applyFont="1" applyFill="1" applyBorder="1" applyAlignment="1" applyProtection="1">
      <alignment horizontal="center" vertical="center"/>
    </xf>
    <xf numFmtId="0" fontId="1" fillId="0" borderId="152" xfId="0" applyFont="1" applyFill="1" applyBorder="1" applyAlignment="1" applyProtection="1">
      <alignment horizontal="center" vertical="center"/>
    </xf>
    <xf numFmtId="0" fontId="1" fillId="0" borderId="153" xfId="0" applyFont="1" applyFill="1" applyBorder="1" applyAlignment="1" applyProtection="1">
      <alignment horizontal="center" vertical="center"/>
    </xf>
    <xf numFmtId="2" fontId="1" fillId="0" borderId="97" xfId="0" applyNumberFormat="1" applyFont="1" applyFill="1" applyBorder="1" applyAlignment="1" applyProtection="1">
      <alignment horizontal="center" vertical="center" shrinkToFit="1"/>
    </xf>
    <xf numFmtId="0" fontId="16" fillId="0" borderId="154" xfId="0" applyFont="1" applyFill="1" applyBorder="1" applyAlignment="1">
      <alignment horizontal="left" vertical="center"/>
    </xf>
    <xf numFmtId="2" fontId="1" fillId="0" borderId="129" xfId="0" applyNumberFormat="1" applyFont="1" applyFill="1" applyBorder="1" applyAlignment="1" applyProtection="1">
      <alignment horizontal="center" vertical="center"/>
    </xf>
    <xf numFmtId="0" fontId="1" fillId="0" borderId="155" xfId="0" quotePrefix="1" applyFont="1" applyFill="1" applyBorder="1" applyAlignment="1" applyProtection="1">
      <alignment horizontal="center" vertical="center"/>
    </xf>
    <xf numFmtId="0" fontId="1" fillId="0" borderId="156" xfId="0" quotePrefix="1" applyFont="1" applyFill="1" applyBorder="1" applyAlignment="1" applyProtection="1">
      <alignment horizontal="center" vertical="center"/>
    </xf>
    <xf numFmtId="0" fontId="1" fillId="0" borderId="157" xfId="0" applyFont="1" applyFill="1" applyBorder="1" applyAlignment="1" applyProtection="1">
      <alignment horizontal="center" vertical="center"/>
    </xf>
    <xf numFmtId="0" fontId="1" fillId="0" borderId="156" xfId="0" applyFont="1" applyFill="1" applyBorder="1" applyAlignment="1" applyProtection="1">
      <alignment horizontal="center" vertical="center"/>
    </xf>
    <xf numFmtId="0" fontId="1" fillId="0" borderId="158" xfId="0" applyFont="1" applyFill="1" applyBorder="1" applyAlignment="1" applyProtection="1">
      <alignment horizontal="center" vertical="center"/>
    </xf>
    <xf numFmtId="0" fontId="1" fillId="0" borderId="159" xfId="0" applyFont="1" applyFill="1" applyBorder="1" applyAlignment="1" applyProtection="1">
      <alignment horizontal="center" vertical="center"/>
    </xf>
    <xf numFmtId="0" fontId="1" fillId="0" borderId="155" xfId="0" applyFont="1" applyFill="1" applyBorder="1" applyAlignment="1" applyProtection="1">
      <alignment horizontal="center" vertical="center"/>
    </xf>
    <xf numFmtId="0" fontId="1" fillId="0" borderId="160" xfId="0" applyFont="1" applyFill="1" applyBorder="1" applyAlignment="1" applyProtection="1">
      <alignment horizontal="center" vertical="center"/>
    </xf>
    <xf numFmtId="0" fontId="1" fillId="0" borderId="161" xfId="0" applyFont="1" applyFill="1" applyBorder="1" applyAlignment="1" applyProtection="1">
      <alignment horizontal="center" vertical="center"/>
    </xf>
    <xf numFmtId="0" fontId="12" fillId="3" borderId="34" xfId="1" applyFont="1" applyFill="1" applyBorder="1" applyAlignment="1" applyProtection="1">
      <alignment horizontal="left" vertical="center" indent="1"/>
    </xf>
    <xf numFmtId="0" fontId="1" fillId="3" borderId="128" xfId="1" applyFont="1" applyFill="1" applyBorder="1" applyAlignment="1" applyProtection="1">
      <alignment horizontal="center" vertical="center"/>
    </xf>
    <xf numFmtId="0" fontId="1" fillId="3" borderId="129" xfId="1" applyFont="1" applyFill="1" applyBorder="1" applyAlignment="1" applyProtection="1">
      <alignment horizontal="center" vertical="center"/>
    </xf>
    <xf numFmtId="0" fontId="1" fillId="3" borderId="130" xfId="1" applyFont="1" applyFill="1" applyBorder="1" applyAlignment="1" applyProtection="1">
      <alignment horizontal="center" vertical="center"/>
    </xf>
    <xf numFmtId="2" fontId="1" fillId="3" borderId="129" xfId="1" applyNumberFormat="1" applyFont="1" applyFill="1" applyBorder="1" applyAlignment="1" applyProtection="1">
      <alignment horizontal="center" vertical="center"/>
    </xf>
    <xf numFmtId="0" fontId="1" fillId="3" borderId="131" xfId="1" applyFont="1" applyFill="1" applyBorder="1" applyAlignment="1" applyProtection="1">
      <alignment horizontal="center" vertical="center"/>
    </xf>
    <xf numFmtId="0" fontId="1" fillId="3" borderId="132" xfId="1" applyFont="1" applyFill="1" applyBorder="1" applyAlignment="1" applyProtection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4" fillId="0" borderId="0" xfId="0" applyFont="1"/>
    <xf numFmtId="0" fontId="1" fillId="0" borderId="172" xfId="0" quotePrefix="1" applyFont="1" applyFill="1" applyBorder="1" applyAlignment="1" applyProtection="1">
      <alignment horizontal="center" vertical="center"/>
    </xf>
    <xf numFmtId="2" fontId="1" fillId="3" borderId="96" xfId="1" quotePrefix="1" applyNumberFormat="1" applyFont="1" applyFill="1" applyBorder="1" applyAlignment="1" applyProtection="1">
      <alignment horizontal="center" vertical="center"/>
    </xf>
    <xf numFmtId="2" fontId="1" fillId="3" borderId="172" xfId="1" applyNumberFormat="1" applyFont="1" applyFill="1" applyBorder="1" applyAlignment="1" applyProtection="1">
      <alignment horizontal="center" vertical="center"/>
    </xf>
    <xf numFmtId="0" fontId="1" fillId="3" borderId="173" xfId="1" applyFont="1" applyFill="1" applyBorder="1" applyAlignment="1" applyProtection="1">
      <alignment horizontal="center" vertical="center"/>
    </xf>
    <xf numFmtId="0" fontId="1" fillId="2" borderId="174" xfId="0" applyFont="1" applyFill="1" applyBorder="1" applyAlignment="1" applyProtection="1">
      <alignment horizontal="center" vertical="center"/>
    </xf>
    <xf numFmtId="2" fontId="1" fillId="0" borderId="175" xfId="0" applyNumberFormat="1" applyFont="1" applyFill="1" applyBorder="1" applyAlignment="1" applyProtection="1">
      <alignment horizontal="center" vertical="center"/>
    </xf>
    <xf numFmtId="0" fontId="1" fillId="0" borderId="176" xfId="0" quotePrefix="1" applyFont="1" applyFill="1" applyBorder="1" applyAlignment="1" applyProtection="1">
      <alignment horizontal="center" vertical="center"/>
    </xf>
    <xf numFmtId="0" fontId="1" fillId="2" borderId="76" xfId="0" quotePrefix="1" applyFont="1" applyFill="1" applyBorder="1" applyAlignment="1" applyProtection="1">
      <alignment horizontal="center" vertical="center"/>
    </xf>
    <xf numFmtId="3" fontId="1" fillId="2" borderId="44" xfId="0" applyNumberFormat="1" applyFont="1" applyFill="1" applyBorder="1" applyAlignment="1" applyProtection="1">
      <alignment horizontal="center" vertical="center"/>
    </xf>
    <xf numFmtId="0" fontId="1" fillId="0" borderId="177" xfId="0" applyFont="1" applyBorder="1" applyAlignment="1">
      <alignment horizontal="center" vertical="center" wrapText="1"/>
    </xf>
    <xf numFmtId="0" fontId="1" fillId="0" borderId="178" xfId="0" applyFont="1" applyBorder="1" applyAlignment="1">
      <alignment horizontal="center" vertical="center" wrapText="1"/>
    </xf>
    <xf numFmtId="0" fontId="1" fillId="0" borderId="179" xfId="0" quotePrefix="1" applyFont="1" applyFill="1" applyBorder="1" applyAlignment="1" applyProtection="1">
      <alignment horizontal="center" vertical="center"/>
    </xf>
    <xf numFmtId="0" fontId="1" fillId="0" borderId="90" xfId="0" quotePrefix="1" applyFont="1" applyFill="1" applyBorder="1" applyAlignment="1" applyProtection="1">
      <alignment horizontal="center" vertical="center"/>
    </xf>
    <xf numFmtId="0" fontId="1" fillId="0" borderId="180" xfId="0" applyFont="1" applyFill="1" applyBorder="1" applyAlignment="1" applyProtection="1">
      <alignment horizontal="center" vertical="center"/>
    </xf>
    <xf numFmtId="0" fontId="1" fillId="0" borderId="181" xfId="0" applyFont="1" applyFill="1" applyBorder="1" applyAlignment="1" applyProtection="1">
      <alignment horizontal="center" vertical="center"/>
    </xf>
    <xf numFmtId="0" fontId="1" fillId="4" borderId="182" xfId="0" applyFont="1" applyFill="1" applyBorder="1" applyAlignment="1" applyProtection="1">
      <alignment horizontal="center" vertical="center"/>
    </xf>
    <xf numFmtId="0" fontId="1" fillId="6" borderId="137" xfId="0" applyFont="1" applyFill="1" applyBorder="1" applyAlignment="1">
      <alignment horizontal="center" vertical="center" wrapText="1"/>
    </xf>
    <xf numFmtId="0" fontId="1" fillId="7" borderId="137" xfId="0" applyFont="1" applyFill="1" applyBorder="1" applyAlignment="1">
      <alignment horizontal="center" vertical="center" wrapText="1"/>
    </xf>
    <xf numFmtId="3" fontId="1" fillId="7" borderId="137" xfId="0" applyNumberFormat="1" applyFont="1" applyFill="1" applyBorder="1" applyAlignment="1">
      <alignment horizontal="center" vertical="center" wrapText="1"/>
    </xf>
    <xf numFmtId="0" fontId="1" fillId="8" borderId="137" xfId="0" applyFont="1" applyFill="1" applyBorder="1" applyAlignment="1">
      <alignment horizontal="center" vertical="center" wrapText="1"/>
    </xf>
    <xf numFmtId="3" fontId="1" fillId="8" borderId="137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0" borderId="183" xfId="0" applyFont="1" applyBorder="1" applyAlignment="1">
      <alignment horizontal="center" vertical="center" wrapText="1"/>
    </xf>
    <xf numFmtId="0" fontId="1" fillId="0" borderId="184" xfId="0" applyFont="1" applyBorder="1" applyAlignment="1">
      <alignment horizontal="center" vertical="center" wrapText="1"/>
    </xf>
    <xf numFmtId="2" fontId="1" fillId="3" borderId="100" xfId="1" applyNumberFormat="1" applyFont="1" applyFill="1" applyBorder="1" applyAlignment="1" applyProtection="1">
      <alignment horizontal="center" vertical="center"/>
    </xf>
    <xf numFmtId="2" fontId="1" fillId="0" borderId="100" xfId="0" applyNumberFormat="1" applyFont="1" applyFill="1" applyBorder="1" applyAlignment="1" applyProtection="1">
      <alignment horizontal="center" vertical="center"/>
    </xf>
    <xf numFmtId="0" fontId="1" fillId="0" borderId="102" xfId="0" applyFont="1" applyFill="1" applyBorder="1" applyAlignment="1" applyProtection="1">
      <alignment horizontal="center" vertical="center"/>
    </xf>
    <xf numFmtId="0" fontId="1" fillId="0" borderId="103" xfId="0" applyFont="1" applyFill="1" applyBorder="1" applyAlignment="1" applyProtection="1">
      <alignment horizontal="center" vertical="center"/>
    </xf>
    <xf numFmtId="0" fontId="1" fillId="0" borderId="104" xfId="0" applyFont="1" applyFill="1" applyBorder="1" applyAlignment="1" applyProtection="1">
      <alignment horizontal="center" vertical="center"/>
    </xf>
    <xf numFmtId="0" fontId="1" fillId="0" borderId="74" xfId="0" applyFont="1" applyFill="1" applyBorder="1" applyAlignment="1" applyProtection="1">
      <alignment horizontal="center" vertical="center"/>
    </xf>
    <xf numFmtId="2" fontId="1" fillId="0" borderId="15" xfId="0" quotePrefix="1" applyNumberFormat="1" applyFont="1" applyFill="1" applyBorder="1" applyAlignment="1" applyProtection="1">
      <alignment horizontal="center" vertical="center"/>
    </xf>
    <xf numFmtId="0" fontId="1" fillId="0" borderId="186" xfId="0" applyFont="1" applyFill="1" applyBorder="1" applyAlignment="1" applyProtection="1">
      <alignment horizontal="center" vertical="center"/>
    </xf>
    <xf numFmtId="2" fontId="1" fillId="2" borderId="56" xfId="0" applyNumberFormat="1" applyFont="1" applyFill="1" applyBorder="1" applyAlignment="1" applyProtection="1">
      <alignment horizontal="center" vertical="center"/>
    </xf>
    <xf numFmtId="2" fontId="1" fillId="0" borderId="27" xfId="0" applyNumberFormat="1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6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2" fontId="1" fillId="0" borderId="24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/>
    </xf>
    <xf numFmtId="0" fontId="1" fillId="0" borderId="65" xfId="0" applyFont="1" applyFill="1" applyBorder="1" applyAlignment="1" applyProtection="1">
      <alignment horizontal="center" vertical="center"/>
    </xf>
    <xf numFmtId="0" fontId="1" fillId="3" borderId="163" xfId="1" applyFont="1" applyFill="1" applyBorder="1" applyAlignment="1" applyProtection="1">
      <alignment horizontal="center" vertical="center"/>
    </xf>
    <xf numFmtId="2" fontId="1" fillId="3" borderId="164" xfId="1" applyNumberFormat="1" applyFont="1" applyFill="1" applyBorder="1" applyAlignment="1" applyProtection="1">
      <alignment horizontal="center" vertical="center"/>
    </xf>
    <xf numFmtId="2" fontId="1" fillId="3" borderId="165" xfId="1" applyNumberFormat="1" applyFont="1" applyFill="1" applyBorder="1" applyAlignment="1" applyProtection="1">
      <alignment horizontal="center" vertical="center"/>
    </xf>
    <xf numFmtId="0" fontId="1" fillId="3" borderId="166" xfId="1" applyFont="1" applyFill="1" applyBorder="1" applyAlignment="1" applyProtection="1">
      <alignment horizontal="center" vertical="center"/>
    </xf>
    <xf numFmtId="0" fontId="1" fillId="3" borderId="165" xfId="1" applyFont="1" applyFill="1" applyBorder="1" applyAlignment="1" applyProtection="1">
      <alignment horizontal="center" vertical="center"/>
    </xf>
    <xf numFmtId="0" fontId="1" fillId="3" borderId="167" xfId="1" applyFont="1" applyFill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/>
    </xf>
    <xf numFmtId="2" fontId="1" fillId="3" borderId="16" xfId="1" applyNumberFormat="1" applyFont="1" applyFill="1" applyBorder="1" applyAlignment="1" applyProtection="1">
      <alignment horizontal="center" vertical="center"/>
    </xf>
    <xf numFmtId="2" fontId="1" fillId="3" borderId="24" xfId="1" applyNumberFormat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24" xfId="1" applyFont="1" applyFill="1" applyBorder="1" applyAlignment="1" applyProtection="1">
      <alignment horizontal="center" vertical="center"/>
    </xf>
    <xf numFmtId="0" fontId="1" fillId="3" borderId="64" xfId="1" applyFont="1" applyFill="1" applyBorder="1" applyAlignment="1" applyProtection="1">
      <alignment horizontal="center" vertical="center"/>
    </xf>
    <xf numFmtId="0" fontId="1" fillId="3" borderId="13" xfId="1" applyFont="1" applyFill="1" applyBorder="1" applyAlignment="1" applyProtection="1">
      <alignment horizontal="center" vertical="center"/>
    </xf>
    <xf numFmtId="2" fontId="1" fillId="3" borderId="18" xfId="1" applyNumberFormat="1" applyFont="1" applyFill="1" applyBorder="1" applyAlignment="1" applyProtection="1">
      <alignment horizontal="center" vertical="center"/>
    </xf>
    <xf numFmtId="2" fontId="1" fillId="3" borderId="26" xfId="1" applyNumberFormat="1" applyFont="1" applyFill="1" applyBorder="1" applyAlignment="1" applyProtection="1">
      <alignment horizontal="center" vertical="center"/>
    </xf>
    <xf numFmtId="0" fontId="1" fillId="3" borderId="7" xfId="1" applyFont="1" applyFill="1" applyBorder="1" applyAlignment="1" applyProtection="1">
      <alignment horizontal="center" vertical="center"/>
    </xf>
    <xf numFmtId="0" fontId="1" fillId="3" borderId="26" xfId="1" applyFont="1" applyFill="1" applyBorder="1" applyAlignment="1" applyProtection="1">
      <alignment horizontal="center" vertical="center"/>
    </xf>
    <xf numFmtId="0" fontId="1" fillId="3" borderId="70" xfId="1" applyFont="1" applyFill="1" applyBorder="1" applyAlignment="1" applyProtection="1">
      <alignment horizontal="center" vertical="center"/>
    </xf>
    <xf numFmtId="0" fontId="1" fillId="0" borderId="78" xfId="0" applyFont="1" applyFill="1" applyBorder="1" applyAlignment="1" applyProtection="1">
      <alignment horizontal="center" vertical="center"/>
    </xf>
    <xf numFmtId="2" fontId="1" fillId="0" borderId="79" xfId="0" applyNumberFormat="1" applyFont="1" applyFill="1" applyBorder="1" applyAlignment="1" applyProtection="1">
      <alignment horizontal="center" vertical="center"/>
    </xf>
    <xf numFmtId="2" fontId="1" fillId="0" borderId="80" xfId="0" applyNumberFormat="1" applyFont="1" applyFill="1" applyBorder="1" applyAlignment="1" applyProtection="1">
      <alignment horizontal="center" vertical="center"/>
    </xf>
    <xf numFmtId="0" fontId="1" fillId="0" borderId="81" xfId="0" applyFont="1" applyFill="1" applyBorder="1" applyAlignment="1" applyProtection="1">
      <alignment horizontal="center" vertical="center"/>
    </xf>
    <xf numFmtId="0" fontId="1" fillId="0" borderId="80" xfId="0" applyFont="1" applyFill="1" applyBorder="1" applyAlignment="1" applyProtection="1">
      <alignment horizontal="center" vertical="center"/>
    </xf>
    <xf numFmtId="0" fontId="1" fillId="0" borderId="8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2" fontId="1" fillId="0" borderId="29" xfId="0" applyNumberFormat="1" applyFont="1" applyFill="1" applyBorder="1" applyAlignment="1" applyProtection="1">
      <alignment horizontal="center" vertical="center"/>
    </xf>
    <xf numFmtId="2" fontId="1" fillId="0" borderId="31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center" vertical="center"/>
    </xf>
    <xf numFmtId="2" fontId="1" fillId="0" borderId="16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shrinkToFit="1"/>
    </xf>
    <xf numFmtId="2" fontId="1" fillId="0" borderId="16" xfId="0" applyNumberFormat="1" applyFont="1" applyFill="1" applyBorder="1" applyAlignment="1" applyProtection="1">
      <alignment horizontal="center" vertical="center" shrinkToFit="1"/>
    </xf>
    <xf numFmtId="2" fontId="1" fillId="0" borderId="24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24" xfId="0" applyFont="1" applyFill="1" applyBorder="1" applyAlignment="1" applyProtection="1">
      <alignment horizontal="center" vertical="center" shrinkToFit="1"/>
    </xf>
    <xf numFmtId="0" fontId="1" fillId="0" borderId="64" xfId="0" applyFont="1" applyFill="1" applyBorder="1" applyAlignment="1" applyProtection="1">
      <alignment horizontal="center" vertical="center" shrinkToFit="1"/>
    </xf>
    <xf numFmtId="0" fontId="1" fillId="0" borderId="9" xfId="0" applyFont="1" applyFill="1" applyBorder="1" applyAlignment="1" applyProtection="1">
      <alignment horizontal="center" vertical="center"/>
    </xf>
    <xf numFmtId="2" fontId="1" fillId="0" borderId="2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0" fontId="1" fillId="0" borderId="16" xfId="0" quotePrefix="1" applyFont="1" applyFill="1" applyBorder="1" applyAlignment="1" applyProtection="1">
      <alignment horizontal="center" vertical="center"/>
    </xf>
    <xf numFmtId="0" fontId="1" fillId="0" borderId="2" xfId="0" quotePrefix="1" applyFont="1" applyFill="1" applyBorder="1" applyAlignment="1" applyProtection="1">
      <alignment horizontal="center" vertical="center"/>
    </xf>
    <xf numFmtId="0" fontId="1" fillId="0" borderId="65" xfId="0" quotePrefix="1" applyFont="1" applyFill="1" applyBorder="1" applyAlignment="1" applyProtection="1">
      <alignment horizontal="center" vertical="center"/>
    </xf>
    <xf numFmtId="2" fontId="1" fillId="0" borderId="65" xfId="0" applyNumberFormat="1" applyFont="1" applyBorder="1" applyAlignment="1">
      <alignment horizontal="center" vertical="center" wrapText="1"/>
    </xf>
    <xf numFmtId="2" fontId="1" fillId="4" borderId="96" xfId="0" applyNumberFormat="1" applyFont="1" applyFill="1" applyBorder="1" applyAlignment="1" applyProtection="1">
      <alignment horizontal="center" vertical="center"/>
    </xf>
    <xf numFmtId="2" fontId="1" fillId="0" borderId="103" xfId="0" applyNumberFormat="1" applyFont="1" applyFill="1" applyBorder="1" applyAlignment="1" applyProtection="1">
      <alignment horizontal="center" vertical="center"/>
    </xf>
    <xf numFmtId="2" fontId="1" fillId="4" borderId="18" xfId="0" applyNumberFormat="1" applyFont="1" applyFill="1" applyBorder="1" applyAlignment="1" applyProtection="1">
      <alignment horizontal="center" vertical="center"/>
    </xf>
    <xf numFmtId="2" fontId="1" fillId="2" borderId="55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2" fontId="1" fillId="0" borderId="17" xfId="0" applyNumberFormat="1" applyFont="1" applyFill="1" applyBorder="1" applyAlignment="1" applyProtection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</xf>
    <xf numFmtId="2" fontId="1" fillId="2" borderId="55" xfId="0" applyNumberFormat="1" applyFont="1" applyFill="1" applyBorder="1" applyAlignment="1" applyProtection="1">
      <alignment horizontal="center" vertical="center" shrinkToFit="1"/>
    </xf>
    <xf numFmtId="3" fontId="1" fillId="2" borderId="135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2" fontId="1" fillId="0" borderId="23" xfId="0" applyNumberFormat="1" applyFont="1" applyFill="1" applyBorder="1" applyAlignment="1" applyProtection="1">
      <alignment horizontal="center" vertical="center"/>
    </xf>
    <xf numFmtId="0" fontId="1" fillId="0" borderId="63" xfId="0" applyFont="1" applyFill="1" applyBorder="1" applyAlignment="1" applyProtection="1">
      <alignment horizontal="center" vertical="center"/>
    </xf>
    <xf numFmtId="0" fontId="1" fillId="4" borderId="187" xfId="0" applyFont="1" applyFill="1" applyBorder="1" applyAlignment="1" applyProtection="1">
      <alignment horizontal="center" vertical="center"/>
    </xf>
    <xf numFmtId="0" fontId="1" fillId="4" borderId="188" xfId="0" applyFont="1" applyFill="1" applyBorder="1" applyAlignment="1" applyProtection="1">
      <alignment horizontal="center" vertical="center"/>
    </xf>
    <xf numFmtId="0" fontId="1" fillId="4" borderId="65" xfId="0" applyFont="1" applyFill="1" applyBorder="1" applyAlignment="1" applyProtection="1">
      <alignment horizontal="center" vertical="center"/>
    </xf>
    <xf numFmtId="2" fontId="1" fillId="4" borderId="16" xfId="0" applyNumberFormat="1" applyFont="1" applyFill="1" applyBorder="1" applyAlignment="1" applyProtection="1">
      <alignment horizontal="center" vertical="center"/>
    </xf>
    <xf numFmtId="2" fontId="1" fillId="4" borderId="189" xfId="0" applyNumberFormat="1" applyFont="1" applyFill="1" applyBorder="1" applyAlignment="1" applyProtection="1">
      <alignment horizontal="center" vertical="center"/>
    </xf>
    <xf numFmtId="3" fontId="1" fillId="2" borderId="54" xfId="0" applyNumberFormat="1" applyFont="1" applyFill="1" applyBorder="1" applyAlignment="1" applyProtection="1">
      <alignment horizontal="center" vertical="center"/>
    </xf>
    <xf numFmtId="0" fontId="1" fillId="2" borderId="190" xfId="0" applyFont="1" applyFill="1" applyBorder="1" applyAlignment="1" applyProtection="1">
      <alignment horizontal="center"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3" borderId="113" xfId="1" applyFont="1" applyFill="1" applyBorder="1" applyAlignment="1" applyProtection="1">
      <alignment horizontal="center" vertical="center"/>
    </xf>
    <xf numFmtId="0" fontId="1" fillId="3" borderId="115" xfId="1" applyFont="1" applyFill="1" applyBorder="1" applyAlignment="1" applyProtection="1">
      <alignment horizontal="center" vertical="center"/>
    </xf>
    <xf numFmtId="2" fontId="1" fillId="3" borderId="114" xfId="1" applyNumberFormat="1" applyFont="1" applyFill="1" applyBorder="1" applyAlignment="1" applyProtection="1">
      <alignment horizontal="center" vertical="center"/>
    </xf>
    <xf numFmtId="0" fontId="1" fillId="0" borderId="191" xfId="0" applyFont="1" applyFill="1" applyBorder="1" applyAlignment="1" applyProtection="1">
      <alignment horizontal="center" vertical="center"/>
    </xf>
    <xf numFmtId="0" fontId="1" fillId="4" borderId="191" xfId="0" applyFont="1" applyFill="1" applyBorder="1" applyAlignment="1" applyProtection="1">
      <alignment horizontal="center" vertical="center"/>
    </xf>
    <xf numFmtId="2" fontId="1" fillId="0" borderId="16" xfId="0" quotePrefix="1" applyNumberFormat="1" applyFont="1" applyFill="1" applyBorder="1" applyAlignment="1" applyProtection="1">
      <alignment horizontal="center" vertical="center"/>
    </xf>
    <xf numFmtId="2" fontId="1" fillId="4" borderId="71" xfId="0" applyNumberFormat="1" applyFont="1" applyFill="1" applyBorder="1" applyAlignment="1" applyProtection="1">
      <alignment horizontal="center" vertical="center"/>
    </xf>
    <xf numFmtId="2" fontId="1" fillId="2" borderId="67" xfId="0" applyNumberFormat="1" applyFont="1" applyFill="1" applyBorder="1" applyAlignment="1" applyProtection="1">
      <alignment horizontal="center" vertical="center"/>
    </xf>
    <xf numFmtId="2" fontId="1" fillId="0" borderId="66" xfId="0" applyNumberFormat="1" applyFont="1" applyFill="1" applyBorder="1" applyAlignment="1" applyProtection="1">
      <alignment horizontal="center" vertical="center"/>
    </xf>
    <xf numFmtId="2" fontId="1" fillId="0" borderId="65" xfId="0" applyNumberFormat="1" applyFont="1" applyFill="1" applyBorder="1" applyAlignment="1" applyProtection="1">
      <alignment horizontal="center" vertical="center"/>
    </xf>
    <xf numFmtId="2" fontId="1" fillId="0" borderId="61" xfId="0" applyNumberFormat="1" applyFont="1" applyFill="1" applyBorder="1" applyAlignment="1" applyProtection="1">
      <alignment horizontal="center" vertical="center"/>
    </xf>
    <xf numFmtId="2" fontId="1" fillId="2" borderId="67" xfId="0" applyNumberFormat="1" applyFont="1" applyFill="1" applyBorder="1" applyAlignment="1" applyProtection="1">
      <alignment horizontal="center" vertical="center" shrinkToFit="1"/>
    </xf>
    <xf numFmtId="2" fontId="1" fillId="3" borderId="65" xfId="1" applyNumberFormat="1" applyFont="1" applyFill="1" applyBorder="1" applyAlignment="1" applyProtection="1">
      <alignment horizontal="center" vertical="center"/>
    </xf>
    <xf numFmtId="2" fontId="1" fillId="0" borderId="73" xfId="0" applyNumberFormat="1" applyFont="1" applyFill="1" applyBorder="1" applyAlignment="1" applyProtection="1">
      <alignment horizontal="center" vertical="center"/>
    </xf>
    <xf numFmtId="2" fontId="1" fillId="0" borderId="65" xfId="0" applyNumberFormat="1" applyFont="1" applyFill="1" applyBorder="1" applyAlignment="1" applyProtection="1">
      <alignment horizontal="center" vertical="center" shrinkToFit="1"/>
    </xf>
    <xf numFmtId="2" fontId="1" fillId="0" borderId="76" xfId="0" applyNumberFormat="1" applyFont="1" applyFill="1" applyBorder="1" applyAlignment="1" applyProtection="1">
      <alignment horizontal="center" vertical="center"/>
    </xf>
    <xf numFmtId="0" fontId="1" fillId="0" borderId="32" xfId="0" quotePrefix="1" applyFont="1" applyFill="1" applyBorder="1" applyAlignment="1" applyProtection="1">
      <alignment horizontal="center" vertical="center"/>
    </xf>
    <xf numFmtId="0" fontId="1" fillId="0" borderId="29" xfId="0" quotePrefix="1" applyFont="1" applyFill="1" applyBorder="1" applyAlignment="1" applyProtection="1">
      <alignment horizontal="center" vertical="center"/>
    </xf>
    <xf numFmtId="2" fontId="1" fillId="0" borderId="63" xfId="0" applyNumberFormat="1" applyFont="1" applyFill="1" applyBorder="1" applyAlignment="1" applyProtection="1">
      <alignment horizontal="center" vertical="center"/>
    </xf>
    <xf numFmtId="2" fontId="1" fillId="4" borderId="65" xfId="0" applyNumberFormat="1" applyFont="1" applyFill="1" applyBorder="1" applyAlignment="1" applyProtection="1">
      <alignment horizontal="center" vertical="center"/>
    </xf>
    <xf numFmtId="0" fontId="1" fillId="2" borderId="92" xfId="0" applyFont="1" applyFill="1" applyBorder="1" applyAlignment="1" applyProtection="1">
      <alignment horizontal="center" vertical="center" shrinkToFit="1"/>
    </xf>
    <xf numFmtId="2" fontId="1" fillId="3" borderId="172" xfId="1" quotePrefix="1" applyNumberFormat="1" applyFont="1" applyFill="1" applyBorder="1" applyAlignment="1" applyProtection="1">
      <alignment horizontal="center" vertical="center"/>
    </xf>
    <xf numFmtId="0" fontId="1" fillId="3" borderId="105" xfId="1" applyFont="1" applyFill="1" applyBorder="1" applyAlignment="1" applyProtection="1">
      <alignment horizontal="center" vertical="center"/>
    </xf>
    <xf numFmtId="2" fontId="1" fillId="3" borderId="105" xfId="1" quotePrefix="1" applyNumberFormat="1" applyFont="1" applyFill="1" applyBorder="1" applyAlignment="1" applyProtection="1">
      <alignment horizontal="center" vertical="center"/>
    </xf>
    <xf numFmtId="2" fontId="1" fillId="3" borderId="192" xfId="1" quotePrefix="1" applyNumberFormat="1" applyFont="1" applyFill="1" applyBorder="1" applyAlignment="1" applyProtection="1">
      <alignment horizontal="center" vertical="center"/>
    </xf>
    <xf numFmtId="0" fontId="1" fillId="3" borderId="130" xfId="1" quotePrefix="1" applyFont="1" applyFill="1" applyBorder="1" applyAlignment="1" applyProtection="1">
      <alignment horizontal="center" vertical="center"/>
    </xf>
    <xf numFmtId="0" fontId="1" fillId="3" borderId="6" xfId="1" applyFont="1" applyFill="1" applyBorder="1" applyAlignment="1" applyProtection="1">
      <alignment horizontal="center" vertical="center"/>
    </xf>
    <xf numFmtId="2" fontId="1" fillId="3" borderId="23" xfId="1" applyNumberFormat="1" applyFont="1" applyFill="1" applyBorder="1" applyAlignment="1" applyProtection="1">
      <alignment horizontal="center" vertical="center"/>
    </xf>
    <xf numFmtId="0" fontId="1" fillId="3" borderId="1" xfId="1" quotePrefix="1" applyFont="1" applyFill="1" applyBorder="1" applyAlignment="1" applyProtection="1">
      <alignment horizontal="center" vertical="center"/>
    </xf>
    <xf numFmtId="2" fontId="1" fillId="3" borderId="16" xfId="1" quotePrefix="1" applyNumberFormat="1" applyFont="1" applyFill="1" applyBorder="1" applyAlignment="1" applyProtection="1">
      <alignment horizontal="center" vertical="center"/>
    </xf>
    <xf numFmtId="0" fontId="1" fillId="3" borderId="2" xfId="1" quotePrefix="1" applyFont="1" applyFill="1" applyBorder="1" applyAlignment="1" applyProtection="1">
      <alignment horizontal="center" vertical="center"/>
    </xf>
    <xf numFmtId="0" fontId="1" fillId="0" borderId="193" xfId="0" applyFont="1" applyFill="1" applyBorder="1" applyAlignment="1" applyProtection="1">
      <alignment horizontal="center" vertical="center"/>
    </xf>
    <xf numFmtId="0" fontId="1" fillId="0" borderId="105" xfId="0" applyFont="1" applyFill="1" applyBorder="1" applyAlignment="1" applyProtection="1">
      <alignment horizontal="center" vertical="center" shrinkToFit="1"/>
    </xf>
    <xf numFmtId="0" fontId="1" fillId="0" borderId="105" xfId="0" applyFont="1" applyFill="1" applyBorder="1" applyAlignment="1" applyProtection="1">
      <alignment horizontal="center" vertical="center"/>
    </xf>
    <xf numFmtId="0" fontId="1" fillId="0" borderId="194" xfId="0" quotePrefix="1" applyFont="1" applyFill="1" applyBorder="1" applyAlignment="1" applyProtection="1">
      <alignment horizontal="center" vertical="center"/>
    </xf>
    <xf numFmtId="2" fontId="1" fillId="0" borderId="21" xfId="0" quotePrefix="1" applyNumberFormat="1" applyFont="1" applyFill="1" applyBorder="1" applyAlignment="1" applyProtection="1">
      <alignment horizontal="center" vertical="center"/>
    </xf>
    <xf numFmtId="0" fontId="1" fillId="0" borderId="14" xfId="0" quotePrefix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95" xfId="0" applyFont="1" applyFill="1" applyBorder="1" applyAlignment="1" applyProtection="1">
      <alignment horizontal="center" vertical="center" shrinkToFit="1"/>
    </xf>
    <xf numFmtId="0" fontId="1" fillId="0" borderId="196" xfId="0" applyFont="1" applyFill="1" applyBorder="1" applyAlignment="1" applyProtection="1">
      <alignment horizontal="center" vertical="center"/>
    </xf>
    <xf numFmtId="0" fontId="1" fillId="2" borderId="196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left" vertical="center" indent="1"/>
    </xf>
    <xf numFmtId="0" fontId="12" fillId="0" borderId="36" xfId="1" applyFont="1" applyFill="1" applyBorder="1" applyAlignment="1" applyProtection="1">
      <alignment horizontal="left" vertical="center" indent="1"/>
    </xf>
    <xf numFmtId="0" fontId="17" fillId="0" borderId="36" xfId="1" applyFont="1" applyFill="1" applyBorder="1" applyAlignment="1" applyProtection="1">
      <alignment horizontal="left" vertical="center" indent="1"/>
    </xf>
    <xf numFmtId="0" fontId="18" fillId="0" borderId="36" xfId="1" applyFont="1" applyFill="1" applyBorder="1" applyAlignment="1" applyProtection="1">
      <alignment horizontal="left" vertical="center" indent="1"/>
    </xf>
    <xf numFmtId="0" fontId="12" fillId="0" borderId="38" xfId="1" applyFont="1" applyFill="1" applyBorder="1" applyAlignment="1" applyProtection="1">
      <alignment horizontal="left" vertical="center" indent="1"/>
    </xf>
    <xf numFmtId="0" fontId="12" fillId="0" borderId="35" xfId="1" applyFont="1" applyFill="1" applyBorder="1" applyAlignment="1" applyProtection="1">
      <alignment horizontal="left" vertical="center" indent="1"/>
    </xf>
    <xf numFmtId="0" fontId="12" fillId="0" borderId="162" xfId="1" applyFont="1" applyFill="1" applyBorder="1" applyAlignment="1" applyProtection="1">
      <alignment horizontal="left" vertical="center" indent="1"/>
    </xf>
    <xf numFmtId="0" fontId="12" fillId="0" borderId="168" xfId="1" applyFont="1" applyFill="1" applyBorder="1" applyAlignment="1" applyProtection="1">
      <alignment horizontal="left" vertical="center" indent="1"/>
    </xf>
    <xf numFmtId="2" fontId="1" fillId="0" borderId="100" xfId="0" quotePrefix="1" applyNumberFormat="1" applyFont="1" applyFill="1" applyBorder="1" applyAlignment="1" applyProtection="1">
      <alignment horizontal="center" vertical="center"/>
    </xf>
    <xf numFmtId="2" fontId="1" fillId="4" borderId="100" xfId="0" applyNumberFormat="1" applyFont="1" applyFill="1" applyBorder="1" applyAlignment="1" applyProtection="1">
      <alignment horizontal="center" vertical="center"/>
    </xf>
    <xf numFmtId="0" fontId="15" fillId="0" borderId="197" xfId="0" applyFont="1" applyFill="1" applyBorder="1" applyAlignment="1">
      <alignment horizontal="left" vertical="center"/>
    </xf>
    <xf numFmtId="0" fontId="1" fillId="3" borderId="100" xfId="1" quotePrefix="1" applyFont="1" applyFill="1" applyBorder="1" applyAlignment="1" applyProtection="1">
      <alignment horizontal="center" vertical="center"/>
    </xf>
    <xf numFmtId="0" fontId="1" fillId="0" borderId="100" xfId="0" quotePrefix="1" applyFont="1" applyFill="1" applyBorder="1" applyAlignment="1" applyProtection="1">
      <alignment horizontal="center" vertical="center"/>
    </xf>
    <xf numFmtId="0" fontId="1" fillId="0" borderId="198" xfId="0" quotePrefix="1" applyFont="1" applyFill="1" applyBorder="1" applyAlignment="1" applyProtection="1">
      <alignment horizontal="center" vertical="center"/>
    </xf>
    <xf numFmtId="2" fontId="1" fillId="3" borderId="63" xfId="1" applyNumberFormat="1" applyFont="1" applyFill="1" applyBorder="1" applyAlignment="1" applyProtection="1">
      <alignment horizontal="center" vertical="center"/>
    </xf>
    <xf numFmtId="2" fontId="1" fillId="3" borderId="65" xfId="1" quotePrefix="1" applyNumberFormat="1" applyFont="1" applyFill="1" applyBorder="1" applyAlignment="1" applyProtection="1">
      <alignment horizontal="center" vertical="center"/>
    </xf>
    <xf numFmtId="2" fontId="1" fillId="3" borderId="73" xfId="1" quotePrefix="1" applyNumberFormat="1" applyFont="1" applyFill="1" applyBorder="1" applyAlignment="1" applyProtection="1">
      <alignment horizontal="center" vertical="center"/>
    </xf>
    <xf numFmtId="0" fontId="1" fillId="0" borderId="163" xfId="0" applyFont="1" applyFill="1" applyBorder="1" applyAlignment="1" applyProtection="1">
      <alignment horizontal="center" vertical="center"/>
    </xf>
    <xf numFmtId="0" fontId="1" fillId="0" borderId="165" xfId="0" applyFont="1" applyFill="1" applyBorder="1" applyAlignment="1" applyProtection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 shrinkToFit="1"/>
    </xf>
    <xf numFmtId="0" fontId="1" fillId="3" borderId="169" xfId="1" applyFont="1" applyFill="1" applyBorder="1" applyAlignment="1" applyProtection="1">
      <alignment horizontal="center" vertical="center"/>
    </xf>
    <xf numFmtId="0" fontId="1" fillId="3" borderId="171" xfId="1" applyFont="1" applyFill="1" applyBorder="1" applyAlignment="1" applyProtection="1">
      <alignment horizontal="center" vertical="center"/>
    </xf>
    <xf numFmtId="0" fontId="19" fillId="0" borderId="36" xfId="1" applyFont="1" applyFill="1" applyBorder="1" applyAlignment="1" applyProtection="1">
      <alignment horizontal="left" vertical="center" indent="1"/>
    </xf>
    <xf numFmtId="2" fontId="1" fillId="0" borderId="164" xfId="0" applyNumberFormat="1" applyFont="1" applyFill="1" applyBorder="1" applyAlignment="1" applyProtection="1">
      <alignment horizontal="center" vertical="center"/>
    </xf>
    <xf numFmtId="2" fontId="1" fillId="0" borderId="114" xfId="0" quotePrefix="1" applyNumberFormat="1" applyFont="1" applyFill="1" applyBorder="1" applyAlignment="1" applyProtection="1">
      <alignment horizontal="center" vertical="center"/>
    </xf>
    <xf numFmtId="2" fontId="1" fillId="3" borderId="170" xfId="1" applyNumberFormat="1" applyFont="1" applyFill="1" applyBorder="1" applyAlignment="1" applyProtection="1">
      <alignment horizontal="center" vertical="center"/>
    </xf>
    <xf numFmtId="0" fontId="20" fillId="0" borderId="200" xfId="1" applyFont="1" applyFill="1" applyBorder="1" applyAlignment="1" applyProtection="1">
      <alignment horizontal="left" vertical="center" indent="1"/>
    </xf>
    <xf numFmtId="0" fontId="12" fillId="0" borderId="199" xfId="1" applyFont="1" applyFill="1" applyBorder="1" applyAlignment="1" applyProtection="1">
      <alignment horizontal="left" vertical="center" indent="1"/>
    </xf>
    <xf numFmtId="0" fontId="12" fillId="0" borderId="154" xfId="1" applyFont="1" applyFill="1" applyBorder="1" applyAlignment="1" applyProtection="1">
      <alignment horizontal="left" vertical="center" indent="1"/>
    </xf>
    <xf numFmtId="2" fontId="1" fillId="2" borderId="19" xfId="0" quotePrefix="1" applyNumberFormat="1" applyFont="1" applyFill="1" applyBorder="1" applyAlignment="1" applyProtection="1">
      <alignment horizontal="center" vertical="center"/>
    </xf>
    <xf numFmtId="2" fontId="1" fillId="2" borderId="69" xfId="0" applyNumberFormat="1" applyFont="1" applyFill="1" applyBorder="1" applyAlignment="1" applyProtection="1">
      <alignment horizontal="center" vertical="center"/>
    </xf>
    <xf numFmtId="2" fontId="1" fillId="0" borderId="25" xfId="0" applyNumberFormat="1" applyFont="1" applyFill="1" applyBorder="1" applyAlignment="1" applyProtection="1">
      <alignment horizontal="center" vertical="center"/>
    </xf>
    <xf numFmtId="0" fontId="1" fillId="0" borderId="105" xfId="0" quotePrefix="1" applyFont="1" applyFill="1" applyBorder="1" applyAlignment="1" applyProtection="1">
      <alignment horizontal="center" vertical="center"/>
    </xf>
    <xf numFmtId="2" fontId="1" fillId="0" borderId="105" xfId="0" applyNumberFormat="1" applyFont="1" applyFill="1" applyBorder="1" applyAlignment="1" applyProtection="1">
      <alignment horizontal="center" vertical="center"/>
    </xf>
    <xf numFmtId="2" fontId="1" fillId="4" borderId="105" xfId="0" applyNumberFormat="1" applyFont="1" applyFill="1" applyBorder="1" applyAlignment="1" applyProtection="1">
      <alignment horizontal="center" vertical="center"/>
    </xf>
    <xf numFmtId="2" fontId="1" fillId="4" borderId="91" xfId="0" applyNumberFormat="1" applyFont="1" applyFill="1" applyBorder="1" applyAlignment="1" applyProtection="1">
      <alignment horizontal="center" vertical="center"/>
    </xf>
    <xf numFmtId="2" fontId="1" fillId="2" borderId="92" xfId="0" applyNumberFormat="1" applyFont="1" applyFill="1" applyBorder="1" applyAlignment="1" applyProtection="1">
      <alignment horizontal="center" vertical="center"/>
    </xf>
    <xf numFmtId="2" fontId="1" fillId="0" borderId="180" xfId="0" applyNumberFormat="1" applyFont="1" applyFill="1" applyBorder="1" applyAlignment="1" applyProtection="1">
      <alignment horizontal="center" vertical="center"/>
    </xf>
    <xf numFmtId="2" fontId="1" fillId="3" borderId="105" xfId="1" applyNumberFormat="1" applyFont="1" applyFill="1" applyBorder="1" applyAlignment="1" applyProtection="1">
      <alignment horizontal="center" vertical="center"/>
    </xf>
    <xf numFmtId="2" fontId="1" fillId="0" borderId="185" xfId="0" applyNumberFormat="1" applyFont="1" applyFill="1" applyBorder="1" applyAlignment="1" applyProtection="1">
      <alignment horizontal="center" vertical="center"/>
    </xf>
    <xf numFmtId="2" fontId="1" fillId="0" borderId="105" xfId="0" applyNumberFormat="1" applyFont="1" applyFill="1" applyBorder="1" applyAlignment="1" applyProtection="1">
      <alignment horizontal="center" vertical="center" shrinkToFit="1"/>
    </xf>
    <xf numFmtId="2" fontId="1" fillId="0" borderId="19" xfId="0" applyNumberFormat="1" applyFont="1" applyFill="1" applyBorder="1" applyAlignment="1" applyProtection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 vertical="center"/>
    </xf>
    <xf numFmtId="0" fontId="1" fillId="4" borderId="184" xfId="0" applyFont="1" applyFill="1" applyBorder="1" applyAlignment="1" applyProtection="1">
      <alignment horizontal="center" vertical="center"/>
    </xf>
    <xf numFmtId="2" fontId="1" fillId="3" borderId="201" xfId="1" applyNumberFormat="1" applyFont="1" applyFill="1" applyBorder="1" applyAlignment="1" applyProtection="1">
      <alignment horizontal="center" vertical="center"/>
    </xf>
    <xf numFmtId="2" fontId="1" fillId="0" borderId="178" xfId="0" applyNumberFormat="1" applyFont="1" applyFill="1" applyBorder="1" applyAlignment="1" applyProtection="1">
      <alignment horizontal="center" vertical="center"/>
    </xf>
    <xf numFmtId="2" fontId="1" fillId="0" borderId="105" xfId="0" quotePrefix="1" applyNumberFormat="1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5" fillId="0" borderId="202" xfId="0" applyFont="1" applyFill="1" applyBorder="1" applyAlignment="1" applyProtection="1">
      <alignment horizontal="left" vertical="center"/>
    </xf>
    <xf numFmtId="2" fontId="1" fillId="0" borderId="129" xfId="0" quotePrefix="1" applyNumberFormat="1" applyFont="1" applyFill="1" applyBorder="1" applyAlignment="1" applyProtection="1">
      <alignment horizontal="center" vertical="center"/>
    </xf>
    <xf numFmtId="0" fontId="1" fillId="0" borderId="203" xfId="0" applyFont="1" applyBorder="1" applyAlignment="1">
      <alignment horizontal="center" vertical="center" wrapText="1"/>
    </xf>
    <xf numFmtId="0" fontId="12" fillId="0" borderId="162" xfId="0" applyFont="1" applyFill="1" applyBorder="1" applyAlignment="1" applyProtection="1">
      <alignment horizontal="left" vertical="center" indent="1"/>
    </xf>
    <xf numFmtId="0" fontId="1" fillId="0" borderId="167" xfId="0" applyFont="1" applyFill="1" applyBorder="1" applyAlignment="1" applyProtection="1">
      <alignment horizontal="center" vertical="center"/>
    </xf>
    <xf numFmtId="0" fontId="1" fillId="0" borderId="163" xfId="0" quotePrefix="1" applyFont="1" applyFill="1" applyBorder="1" applyAlignment="1" applyProtection="1">
      <alignment horizontal="center" vertical="center"/>
    </xf>
    <xf numFmtId="2" fontId="1" fillId="0" borderId="164" xfId="0" quotePrefix="1" applyNumberFormat="1" applyFont="1" applyFill="1" applyBorder="1" applyAlignment="1" applyProtection="1">
      <alignment horizontal="center" vertical="center"/>
    </xf>
    <xf numFmtId="0" fontId="1" fillId="0" borderId="204" xfId="0" applyFont="1" applyBorder="1" applyAlignment="1">
      <alignment horizontal="center" vertical="center" wrapText="1"/>
    </xf>
    <xf numFmtId="2" fontId="1" fillId="0" borderId="205" xfId="0" applyNumberFormat="1" applyFont="1" applyFill="1" applyBorder="1" applyAlignment="1" applyProtection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45" xfId="0" quotePrefix="1" applyFont="1" applyBorder="1" applyAlignment="1">
      <alignment horizontal="center" vertical="center" wrapText="1"/>
    </xf>
    <xf numFmtId="0" fontId="7" fillId="0" borderId="46" xfId="0" quotePrefix="1" applyFont="1" applyBorder="1" applyAlignment="1">
      <alignment horizontal="center" vertical="center" wrapText="1"/>
    </xf>
    <xf numFmtId="0" fontId="7" fillId="0" borderId="49" xfId="0" quotePrefix="1" applyFont="1" applyBorder="1" applyAlignment="1">
      <alignment horizontal="center" vertical="center" wrapText="1"/>
    </xf>
    <xf numFmtId="0" fontId="7" fillId="0" borderId="58" xfId="0" quotePrefix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83" xfId="0" quotePrefix="1" applyFont="1" applyBorder="1" applyAlignment="1">
      <alignment horizontal="center" vertical="center" wrapText="1"/>
    </xf>
    <xf numFmtId="0" fontId="7" fillId="0" borderId="84" xfId="0" quotePrefix="1" applyFont="1" applyBorder="1" applyAlignment="1">
      <alignment horizontal="center" vertical="center" wrapText="1"/>
    </xf>
    <xf numFmtId="0" fontId="7" fillId="0" borderId="85" xfId="0" quotePrefix="1" applyFont="1" applyBorder="1" applyAlignment="1">
      <alignment horizontal="center" vertical="center" wrapTex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FFEEDD"/>
      <color rgb="FFFFF5EB"/>
      <color rgb="FFFFF2E5"/>
      <color rgb="FF0000FF"/>
      <color rgb="FFFFEDE7"/>
      <color rgb="FFFFE8E1"/>
      <color rgb="FFFFCCFF"/>
      <color rgb="FFFFF3EB"/>
      <color rgb="FFFFF0E7"/>
      <color rgb="FFFFE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78"/>
  <sheetViews>
    <sheetView zoomScaleNormal="100" zoomScaleSheetLayoutView="100" workbookViewId="0"/>
  </sheetViews>
  <sheetFormatPr defaultRowHeight="14.25"/>
  <cols>
    <col min="1" max="1" width="34.625" style="1" customWidth="1"/>
    <col min="2" max="2" width="4.625" customWidth="1"/>
    <col min="3" max="3" width="5.5" customWidth="1"/>
    <col min="4" max="4" width="4.625" customWidth="1"/>
    <col min="5" max="5" width="5" customWidth="1"/>
    <col min="6" max="6" width="4.625" customWidth="1"/>
    <col min="7" max="7" width="5" customWidth="1"/>
    <col min="8" max="8" width="4.625" customWidth="1"/>
    <col min="9" max="9" width="5" customWidth="1"/>
    <col min="10" max="10" width="5.625" customWidth="1"/>
    <col min="11" max="11" width="5" customWidth="1"/>
    <col min="12" max="12" width="4.625" customWidth="1"/>
    <col min="13" max="13" width="5" customWidth="1"/>
    <col min="14" max="14" width="4.625" customWidth="1"/>
    <col min="15" max="15" width="5" customWidth="1"/>
    <col min="16" max="16" width="5.25" customWidth="1"/>
    <col min="17" max="17" width="5" customWidth="1"/>
  </cols>
  <sheetData>
    <row r="1" spans="1:17" s="5" customFormat="1" ht="25.5" customHeight="1" thickBot="1">
      <c r="A1" s="3" t="s">
        <v>38</v>
      </c>
      <c r="B1" s="4"/>
      <c r="C1" s="4"/>
      <c r="D1" s="4"/>
      <c r="E1" s="4"/>
      <c r="F1" s="4"/>
      <c r="G1" s="4"/>
      <c r="H1" s="4"/>
      <c r="I1" s="4"/>
    </row>
    <row r="2" spans="1:17" ht="25.5" customHeight="1" thickBot="1">
      <c r="A2" s="426" t="s">
        <v>0</v>
      </c>
      <c r="B2" s="436" t="s">
        <v>32</v>
      </c>
      <c r="C2" s="437"/>
      <c r="D2" s="437"/>
      <c r="E2" s="437"/>
      <c r="F2" s="437"/>
      <c r="G2" s="437"/>
      <c r="H2" s="437"/>
      <c r="I2" s="438"/>
      <c r="J2" s="436" t="s">
        <v>33</v>
      </c>
      <c r="K2" s="437"/>
      <c r="L2" s="437"/>
      <c r="M2" s="437"/>
      <c r="N2" s="437"/>
      <c r="O2" s="437"/>
      <c r="P2" s="437"/>
      <c r="Q2" s="439"/>
    </row>
    <row r="3" spans="1:17" ht="23.25" customHeight="1" thickBot="1">
      <c r="A3" s="427"/>
      <c r="B3" s="429" t="s">
        <v>27</v>
      </c>
      <c r="C3" s="430"/>
      <c r="D3" s="431" t="s">
        <v>28</v>
      </c>
      <c r="E3" s="432"/>
      <c r="F3" s="433" t="s">
        <v>31</v>
      </c>
      <c r="G3" s="434"/>
      <c r="H3" s="435" t="s">
        <v>26</v>
      </c>
      <c r="I3" s="430"/>
      <c r="J3" s="429" t="s">
        <v>27</v>
      </c>
      <c r="K3" s="430"/>
      <c r="L3" s="431" t="s">
        <v>28</v>
      </c>
      <c r="M3" s="432"/>
      <c r="N3" s="433" t="s">
        <v>31</v>
      </c>
      <c r="O3" s="434"/>
      <c r="P3" s="435" t="s">
        <v>26</v>
      </c>
      <c r="Q3" s="440"/>
    </row>
    <row r="4" spans="1:17" ht="37.5" customHeight="1" thickBot="1">
      <c r="A4" s="428"/>
      <c r="B4" s="17" t="s">
        <v>29</v>
      </c>
      <c r="C4" s="18" t="s">
        <v>30</v>
      </c>
      <c r="D4" s="17" t="s">
        <v>29</v>
      </c>
      <c r="E4" s="18" t="s">
        <v>30</v>
      </c>
      <c r="F4" s="17" t="s">
        <v>29</v>
      </c>
      <c r="G4" s="19" t="s">
        <v>30</v>
      </c>
      <c r="H4" s="20" t="s">
        <v>29</v>
      </c>
      <c r="I4" s="19" t="s">
        <v>30</v>
      </c>
      <c r="J4" s="21" t="s">
        <v>29</v>
      </c>
      <c r="K4" s="18" t="s">
        <v>30</v>
      </c>
      <c r="L4" s="17" t="s">
        <v>29</v>
      </c>
      <c r="M4" s="18" t="s">
        <v>30</v>
      </c>
      <c r="N4" s="17" t="s">
        <v>29</v>
      </c>
      <c r="O4" s="19" t="s">
        <v>30</v>
      </c>
      <c r="P4" s="20" t="s">
        <v>29</v>
      </c>
      <c r="Q4" s="22" t="s">
        <v>30</v>
      </c>
    </row>
    <row r="5" spans="1:17" s="6" customFormat="1" ht="17.100000000000001" customHeight="1">
      <c r="A5" s="42" t="s">
        <v>1</v>
      </c>
      <c r="B5" s="57"/>
      <c r="C5" s="58"/>
      <c r="D5" s="57"/>
      <c r="E5" s="58"/>
      <c r="F5" s="57"/>
      <c r="G5" s="59"/>
      <c r="H5" s="60"/>
      <c r="I5" s="222"/>
      <c r="J5" s="57"/>
      <c r="K5" s="58"/>
      <c r="L5" s="57"/>
      <c r="M5" s="58"/>
      <c r="N5" s="57"/>
      <c r="O5" s="59"/>
      <c r="P5" s="60"/>
      <c r="Q5" s="61"/>
    </row>
    <row r="6" spans="1:17" s="6" customFormat="1" ht="17.100000000000001" customHeight="1">
      <c r="A6" s="10" t="s">
        <v>2</v>
      </c>
      <c r="B6" s="62">
        <v>3</v>
      </c>
      <c r="C6" s="63">
        <v>2.33</v>
      </c>
      <c r="D6" s="62">
        <v>5</v>
      </c>
      <c r="E6" s="63">
        <v>2.44</v>
      </c>
      <c r="F6" s="62">
        <v>3</v>
      </c>
      <c r="G6" s="64">
        <v>2.12</v>
      </c>
      <c r="H6" s="65">
        <f>SUM(B6,D6,F6)</f>
        <v>11</v>
      </c>
      <c r="I6" s="223">
        <v>2.33</v>
      </c>
      <c r="J6" s="62">
        <v>17</v>
      </c>
      <c r="K6" s="63">
        <v>2.57</v>
      </c>
      <c r="L6" s="62">
        <v>19</v>
      </c>
      <c r="M6" s="63">
        <v>2.62</v>
      </c>
      <c r="N6" s="62">
        <v>7</v>
      </c>
      <c r="O6" s="64">
        <v>2.13</v>
      </c>
      <c r="P6" s="235">
        <f>SUM(J6,L6,N6)</f>
        <v>43</v>
      </c>
      <c r="Q6" s="66">
        <v>2.52</v>
      </c>
    </row>
    <row r="7" spans="1:17" s="6" customFormat="1" ht="17.100000000000001" customHeight="1">
      <c r="A7" s="11" t="s">
        <v>43</v>
      </c>
      <c r="B7" s="94" t="s">
        <v>42</v>
      </c>
      <c r="C7" s="95" t="s">
        <v>42</v>
      </c>
      <c r="D7" s="100" t="s">
        <v>42</v>
      </c>
      <c r="E7" s="95" t="s">
        <v>42</v>
      </c>
      <c r="F7" s="100" t="s">
        <v>42</v>
      </c>
      <c r="G7" s="95" t="s">
        <v>42</v>
      </c>
      <c r="H7" s="100" t="s">
        <v>42</v>
      </c>
      <c r="I7" s="224" t="s">
        <v>42</v>
      </c>
      <c r="J7" s="100" t="s">
        <v>42</v>
      </c>
      <c r="K7" s="95" t="s">
        <v>42</v>
      </c>
      <c r="L7" s="100" t="s">
        <v>42</v>
      </c>
      <c r="M7" s="95" t="s">
        <v>42</v>
      </c>
      <c r="N7" s="208">
        <v>1</v>
      </c>
      <c r="O7" s="209">
        <v>3.15</v>
      </c>
      <c r="P7" s="236">
        <f t="shared" ref="P7:P11" si="0">SUM(J7,L7,N7)</f>
        <v>1</v>
      </c>
      <c r="Q7" s="211">
        <v>3.15</v>
      </c>
    </row>
    <row r="8" spans="1:17" s="6" customFormat="1" ht="17.100000000000001" customHeight="1">
      <c r="A8" s="11" t="s">
        <v>44</v>
      </c>
      <c r="B8" s="94" t="s">
        <v>42</v>
      </c>
      <c r="C8" s="95" t="s">
        <v>42</v>
      </c>
      <c r="D8" s="100" t="s">
        <v>42</v>
      </c>
      <c r="E8" s="95" t="s">
        <v>42</v>
      </c>
      <c r="F8" s="100" t="s">
        <v>42</v>
      </c>
      <c r="G8" s="95" t="s">
        <v>42</v>
      </c>
      <c r="H8" s="100" t="s">
        <v>42</v>
      </c>
      <c r="I8" s="224" t="s">
        <v>42</v>
      </c>
      <c r="J8" s="100" t="s">
        <v>42</v>
      </c>
      <c r="K8" s="95" t="s">
        <v>42</v>
      </c>
      <c r="L8" s="100" t="s">
        <v>42</v>
      </c>
      <c r="M8" s="95" t="s">
        <v>42</v>
      </c>
      <c r="N8" s="67">
        <v>1</v>
      </c>
      <c r="O8" s="68">
        <v>3.58</v>
      </c>
      <c r="P8" s="236">
        <f t="shared" si="0"/>
        <v>1</v>
      </c>
      <c r="Q8" s="70">
        <v>3.58</v>
      </c>
    </row>
    <row r="9" spans="1:17" s="6" customFormat="1" ht="17.100000000000001" customHeight="1">
      <c r="A9" s="12" t="s">
        <v>45</v>
      </c>
      <c r="B9" s="96" t="s">
        <v>42</v>
      </c>
      <c r="C9" s="97" t="s">
        <v>42</v>
      </c>
      <c r="D9" s="101" t="s">
        <v>42</v>
      </c>
      <c r="E9" s="97" t="s">
        <v>42</v>
      </c>
      <c r="F9" s="101" t="s">
        <v>42</v>
      </c>
      <c r="G9" s="97" t="s">
        <v>42</v>
      </c>
      <c r="H9" s="101" t="s">
        <v>42</v>
      </c>
      <c r="I9" s="213" t="s">
        <v>42</v>
      </c>
      <c r="J9" s="101" t="s">
        <v>42</v>
      </c>
      <c r="K9" s="97" t="s">
        <v>42</v>
      </c>
      <c r="L9" s="101" t="s">
        <v>42</v>
      </c>
      <c r="M9" s="97" t="s">
        <v>42</v>
      </c>
      <c r="N9" s="67">
        <v>13</v>
      </c>
      <c r="O9" s="68">
        <v>3.66</v>
      </c>
      <c r="P9" s="236">
        <f t="shared" si="0"/>
        <v>13</v>
      </c>
      <c r="Q9" s="70">
        <v>3.66</v>
      </c>
    </row>
    <row r="10" spans="1:17" s="6" customFormat="1" ht="17.100000000000001" customHeight="1">
      <c r="A10" s="12" t="s">
        <v>46</v>
      </c>
      <c r="B10" s="96" t="s">
        <v>42</v>
      </c>
      <c r="C10" s="97" t="s">
        <v>42</v>
      </c>
      <c r="D10" s="101" t="s">
        <v>42</v>
      </c>
      <c r="E10" s="97" t="s">
        <v>42</v>
      </c>
      <c r="F10" s="101" t="s">
        <v>42</v>
      </c>
      <c r="G10" s="97" t="s">
        <v>42</v>
      </c>
      <c r="H10" s="101" t="s">
        <v>42</v>
      </c>
      <c r="I10" s="213" t="s">
        <v>42</v>
      </c>
      <c r="J10" s="101" t="s">
        <v>42</v>
      </c>
      <c r="K10" s="97" t="s">
        <v>42</v>
      </c>
      <c r="L10" s="101" t="s">
        <v>42</v>
      </c>
      <c r="M10" s="97" t="s">
        <v>42</v>
      </c>
      <c r="N10" s="69">
        <v>6</v>
      </c>
      <c r="O10" s="68">
        <v>3.53</v>
      </c>
      <c r="P10" s="236">
        <f t="shared" si="0"/>
        <v>6</v>
      </c>
      <c r="Q10" s="70">
        <v>3.53</v>
      </c>
    </row>
    <row r="11" spans="1:17" s="6" customFormat="1" ht="17.100000000000001" customHeight="1">
      <c r="A11" s="10" t="s">
        <v>47</v>
      </c>
      <c r="B11" s="92" t="s">
        <v>42</v>
      </c>
      <c r="C11" s="93" t="s">
        <v>42</v>
      </c>
      <c r="D11" s="92" t="s">
        <v>42</v>
      </c>
      <c r="E11" s="93" t="s">
        <v>42</v>
      </c>
      <c r="F11" s="92" t="s">
        <v>42</v>
      </c>
      <c r="G11" s="93" t="s">
        <v>42</v>
      </c>
      <c r="H11" s="92" t="s">
        <v>42</v>
      </c>
      <c r="I11" s="225" t="s">
        <v>42</v>
      </c>
      <c r="J11" s="92" t="s">
        <v>42</v>
      </c>
      <c r="K11" s="93" t="s">
        <v>42</v>
      </c>
      <c r="L11" s="92" t="s">
        <v>42</v>
      </c>
      <c r="M11" s="93" t="s">
        <v>42</v>
      </c>
      <c r="N11" s="52">
        <v>11</v>
      </c>
      <c r="O11" s="72">
        <v>3.59</v>
      </c>
      <c r="P11" s="210">
        <f t="shared" si="0"/>
        <v>11</v>
      </c>
      <c r="Q11" s="56">
        <v>3.59</v>
      </c>
    </row>
    <row r="12" spans="1:17" s="6" customFormat="1" ht="17.100000000000001" customHeight="1" thickBot="1">
      <c r="A12" s="16" t="s">
        <v>3</v>
      </c>
      <c r="B12" s="32">
        <f>SUM(B6:B11)</f>
        <v>3</v>
      </c>
      <c r="C12" s="33">
        <v>2.33</v>
      </c>
      <c r="D12" s="32">
        <f>SUM(D6:D11)</f>
        <v>5</v>
      </c>
      <c r="E12" s="33">
        <v>2.44</v>
      </c>
      <c r="F12" s="32">
        <f>SUM(F6:F11)</f>
        <v>3</v>
      </c>
      <c r="G12" s="34">
        <v>2.12</v>
      </c>
      <c r="H12" s="234">
        <f t="shared" ref="H12" si="1">SUM(B12,D12,F12)</f>
        <v>11</v>
      </c>
      <c r="I12" s="41">
        <v>2.33</v>
      </c>
      <c r="J12" s="32">
        <f>SUM(J6:J11)</f>
        <v>17</v>
      </c>
      <c r="K12" s="33">
        <v>2.57</v>
      </c>
      <c r="L12" s="32">
        <f>SUM(L6:L11)</f>
        <v>19</v>
      </c>
      <c r="M12" s="33">
        <v>2.62</v>
      </c>
      <c r="N12" s="32">
        <f>SUM(N6:N11)</f>
        <v>39</v>
      </c>
      <c r="O12" s="34">
        <v>3.33</v>
      </c>
      <c r="P12" s="234">
        <f t="shared" ref="P12" si="2">SUM(J12,L12,N12)</f>
        <v>75</v>
      </c>
      <c r="Q12" s="36">
        <v>2.98</v>
      </c>
    </row>
    <row r="13" spans="1:17" s="6" customFormat="1" ht="17.100000000000001" customHeight="1">
      <c r="A13" s="42" t="s">
        <v>4</v>
      </c>
      <c r="B13" s="192"/>
      <c r="C13" s="193"/>
      <c r="D13" s="194"/>
      <c r="E13" s="195"/>
      <c r="F13" s="194"/>
      <c r="G13" s="196"/>
      <c r="H13" s="197"/>
      <c r="I13" s="226"/>
      <c r="J13" s="194"/>
      <c r="K13" s="195"/>
      <c r="L13" s="194"/>
      <c r="M13" s="195"/>
      <c r="N13" s="194"/>
      <c r="O13" s="196"/>
      <c r="P13" s="199"/>
      <c r="Q13" s="200"/>
    </row>
    <row r="14" spans="1:17" s="6" customFormat="1" ht="17.100000000000001" customHeight="1">
      <c r="A14" s="190" t="s">
        <v>78</v>
      </c>
      <c r="B14" s="179" t="s">
        <v>42</v>
      </c>
      <c r="C14" s="180" t="s">
        <v>42</v>
      </c>
      <c r="D14" s="138">
        <v>2</v>
      </c>
      <c r="E14" s="191">
        <v>1.9</v>
      </c>
      <c r="F14" s="138">
        <v>1</v>
      </c>
      <c r="G14" s="139">
        <v>1.88</v>
      </c>
      <c r="H14" s="127">
        <f t="shared" ref="H14:H25" si="3">SUM(B14,D14,F14)</f>
        <v>3</v>
      </c>
      <c r="I14" s="227">
        <v>1.89</v>
      </c>
      <c r="J14" s="181" t="s">
        <v>42</v>
      </c>
      <c r="K14" s="180" t="s">
        <v>42</v>
      </c>
      <c r="L14" s="138">
        <v>1</v>
      </c>
      <c r="M14" s="137">
        <v>1.89</v>
      </c>
      <c r="N14" s="138">
        <v>1</v>
      </c>
      <c r="O14" s="139">
        <v>1.69</v>
      </c>
      <c r="P14" s="127">
        <f t="shared" ref="P14:P18" si="4">SUM(J14,L14,N14)</f>
        <v>2</v>
      </c>
      <c r="Q14" s="140">
        <v>1.79</v>
      </c>
    </row>
    <row r="15" spans="1:17" s="6" customFormat="1" ht="17.100000000000001" customHeight="1">
      <c r="A15" s="99" t="s">
        <v>79</v>
      </c>
      <c r="B15" s="50">
        <v>4</v>
      </c>
      <c r="C15" s="48">
        <v>2.0499999999999998</v>
      </c>
      <c r="D15" s="47">
        <v>7</v>
      </c>
      <c r="E15" s="102">
        <v>2.0299999999999998</v>
      </c>
      <c r="F15" s="47">
        <v>2</v>
      </c>
      <c r="G15" s="49">
        <v>2.0099999999999998</v>
      </c>
      <c r="H15" s="112">
        <f t="shared" si="3"/>
        <v>13</v>
      </c>
      <c r="I15" s="49">
        <v>2.04</v>
      </c>
      <c r="J15" s="50">
        <v>13</v>
      </c>
      <c r="K15" s="48">
        <v>2.48</v>
      </c>
      <c r="L15" s="47">
        <v>18</v>
      </c>
      <c r="M15" s="48">
        <v>2.52</v>
      </c>
      <c r="N15" s="47">
        <v>4</v>
      </c>
      <c r="O15" s="49">
        <v>2.29</v>
      </c>
      <c r="P15" s="127">
        <f t="shared" si="4"/>
        <v>35</v>
      </c>
      <c r="Q15" s="51">
        <v>2.48</v>
      </c>
    </row>
    <row r="16" spans="1:17" s="6" customFormat="1" ht="17.100000000000001" customHeight="1">
      <c r="A16" s="99" t="s">
        <v>80</v>
      </c>
      <c r="B16" s="50">
        <v>2</v>
      </c>
      <c r="C16" s="48">
        <v>1.94</v>
      </c>
      <c r="D16" s="47">
        <v>2</v>
      </c>
      <c r="E16" s="102">
        <v>2.08</v>
      </c>
      <c r="F16" s="101" t="s">
        <v>42</v>
      </c>
      <c r="G16" s="97" t="s">
        <v>42</v>
      </c>
      <c r="H16" s="112">
        <f t="shared" si="3"/>
        <v>4</v>
      </c>
      <c r="I16" s="49">
        <v>2.0099999999999998</v>
      </c>
      <c r="J16" s="50">
        <v>20</v>
      </c>
      <c r="K16" s="48">
        <v>2.74</v>
      </c>
      <c r="L16" s="47">
        <v>32</v>
      </c>
      <c r="M16" s="48">
        <v>2.38</v>
      </c>
      <c r="N16" s="47">
        <v>3</v>
      </c>
      <c r="O16" s="49">
        <v>2.37</v>
      </c>
      <c r="P16" s="127">
        <f t="shared" si="4"/>
        <v>55</v>
      </c>
      <c r="Q16" s="51">
        <v>2.5099999999999998</v>
      </c>
    </row>
    <row r="17" spans="1:17" s="6" customFormat="1" ht="17.100000000000001" customHeight="1">
      <c r="A17" s="99" t="s">
        <v>81</v>
      </c>
      <c r="B17" s="96" t="s">
        <v>42</v>
      </c>
      <c r="C17" s="97" t="s">
        <v>42</v>
      </c>
      <c r="D17" s="47">
        <v>4</v>
      </c>
      <c r="E17" s="102">
        <v>2.09</v>
      </c>
      <c r="F17" s="101" t="s">
        <v>42</v>
      </c>
      <c r="G17" s="97" t="s">
        <v>42</v>
      </c>
      <c r="H17" s="112">
        <f t="shared" si="3"/>
        <v>4</v>
      </c>
      <c r="I17" s="49">
        <v>2.09</v>
      </c>
      <c r="J17" s="50">
        <v>7</v>
      </c>
      <c r="K17" s="48">
        <v>2.39</v>
      </c>
      <c r="L17" s="47">
        <v>12</v>
      </c>
      <c r="M17" s="48">
        <v>2.57</v>
      </c>
      <c r="N17" s="101" t="s">
        <v>42</v>
      </c>
      <c r="O17" s="97" t="s">
        <v>42</v>
      </c>
      <c r="P17" s="127">
        <f t="shared" si="4"/>
        <v>19</v>
      </c>
      <c r="Q17" s="51">
        <v>2.5099999999999998</v>
      </c>
    </row>
    <row r="18" spans="1:17" s="6" customFormat="1" ht="17.100000000000001" customHeight="1">
      <c r="A18" s="99" t="s">
        <v>82</v>
      </c>
      <c r="B18" s="96" t="s">
        <v>42</v>
      </c>
      <c r="C18" s="97" t="s">
        <v>42</v>
      </c>
      <c r="D18" s="101" t="s">
        <v>42</v>
      </c>
      <c r="E18" s="97" t="s">
        <v>42</v>
      </c>
      <c r="F18" s="101" t="s">
        <v>42</v>
      </c>
      <c r="G18" s="97" t="s">
        <v>42</v>
      </c>
      <c r="H18" s="101" t="s">
        <v>42</v>
      </c>
      <c r="I18" s="97" t="s">
        <v>42</v>
      </c>
      <c r="J18" s="50">
        <v>6</v>
      </c>
      <c r="K18" s="48">
        <v>2.82</v>
      </c>
      <c r="L18" s="47">
        <v>9</v>
      </c>
      <c r="M18" s="48">
        <v>2.5499999999999998</v>
      </c>
      <c r="N18" s="47">
        <v>3</v>
      </c>
      <c r="O18" s="49">
        <v>2.33</v>
      </c>
      <c r="P18" s="127">
        <f t="shared" si="4"/>
        <v>18</v>
      </c>
      <c r="Q18" s="238">
        <v>2.6</v>
      </c>
    </row>
    <row r="19" spans="1:17" s="6" customFormat="1" ht="17.100000000000001" customHeight="1">
      <c r="A19" s="98" t="s">
        <v>83</v>
      </c>
      <c r="B19" s="96" t="s">
        <v>42</v>
      </c>
      <c r="C19" s="97" t="s">
        <v>42</v>
      </c>
      <c r="D19" s="101" t="s">
        <v>42</v>
      </c>
      <c r="E19" s="97" t="s">
        <v>42</v>
      </c>
      <c r="F19" s="101" t="s">
        <v>42</v>
      </c>
      <c r="G19" s="97" t="s">
        <v>42</v>
      </c>
      <c r="H19" s="101" t="s">
        <v>42</v>
      </c>
      <c r="I19" s="213" t="s">
        <v>42</v>
      </c>
      <c r="J19" s="101" t="s">
        <v>42</v>
      </c>
      <c r="K19" s="97" t="s">
        <v>42</v>
      </c>
      <c r="L19" s="101" t="s">
        <v>42</v>
      </c>
      <c r="M19" s="97" t="s">
        <v>42</v>
      </c>
      <c r="N19" s="101" t="s">
        <v>42</v>
      </c>
      <c r="O19" s="97" t="s">
        <v>42</v>
      </c>
      <c r="P19" s="101" t="s">
        <v>42</v>
      </c>
      <c r="Q19" s="375" t="s">
        <v>42</v>
      </c>
    </row>
    <row r="20" spans="1:17" s="6" customFormat="1" ht="17.100000000000001" customHeight="1">
      <c r="A20" s="43" t="s">
        <v>40</v>
      </c>
      <c r="B20" s="74">
        <f>SUM(B14:B19)</f>
        <v>6</v>
      </c>
      <c r="C20" s="83">
        <v>2.0099999999999998</v>
      </c>
      <c r="D20" s="75">
        <f>SUM(D14:D19)</f>
        <v>15</v>
      </c>
      <c r="E20" s="103">
        <v>2.04</v>
      </c>
      <c r="F20" s="75">
        <f>SUM(F14:F19)</f>
        <v>3</v>
      </c>
      <c r="G20" s="76">
        <v>1.97</v>
      </c>
      <c r="H20" s="147">
        <f t="shared" si="3"/>
        <v>24</v>
      </c>
      <c r="I20" s="76">
        <v>2.02</v>
      </c>
      <c r="J20" s="74">
        <f>SUM(J14:J19)</f>
        <v>46</v>
      </c>
      <c r="K20" s="77">
        <v>2.62</v>
      </c>
      <c r="L20" s="75">
        <f>SUM(L14:L19)</f>
        <v>72</v>
      </c>
      <c r="M20" s="77">
        <v>2.46</v>
      </c>
      <c r="N20" s="75">
        <f>SUM(N14:N19)</f>
        <v>11</v>
      </c>
      <c r="O20" s="76">
        <v>2.27</v>
      </c>
      <c r="P20" s="147">
        <f t="shared" ref="P20:P23" si="5">SUM(J20,L20,N20)</f>
        <v>129</v>
      </c>
      <c r="Q20" s="376">
        <v>2.5</v>
      </c>
    </row>
    <row r="21" spans="1:17" s="6" customFormat="1" ht="17.100000000000001" customHeight="1">
      <c r="A21" s="98" t="s">
        <v>84</v>
      </c>
      <c r="B21" s="50">
        <v>5</v>
      </c>
      <c r="C21" s="48">
        <v>2.27</v>
      </c>
      <c r="D21" s="47">
        <v>1</v>
      </c>
      <c r="E21" s="102">
        <v>2.0699999999999998</v>
      </c>
      <c r="F21" s="47">
        <v>1</v>
      </c>
      <c r="G21" s="49">
        <v>2.08</v>
      </c>
      <c r="H21" s="112">
        <f t="shared" si="3"/>
        <v>7</v>
      </c>
      <c r="I21" s="49">
        <v>2.2200000000000002</v>
      </c>
      <c r="J21" s="50">
        <v>20</v>
      </c>
      <c r="K21" s="48">
        <v>2.5099999999999998</v>
      </c>
      <c r="L21" s="47">
        <v>10</v>
      </c>
      <c r="M21" s="48">
        <v>2.4900000000000002</v>
      </c>
      <c r="N21" s="47">
        <v>5</v>
      </c>
      <c r="O21" s="49">
        <v>2.31</v>
      </c>
      <c r="P21" s="112">
        <f t="shared" si="5"/>
        <v>35</v>
      </c>
      <c r="Q21" s="51">
        <v>2.48</v>
      </c>
    </row>
    <row r="22" spans="1:17" s="6" customFormat="1" ht="17.100000000000001" customHeight="1">
      <c r="A22" s="98" t="s">
        <v>85</v>
      </c>
      <c r="B22" s="96" t="s">
        <v>42</v>
      </c>
      <c r="C22" s="97" t="s">
        <v>42</v>
      </c>
      <c r="D22" s="101" t="s">
        <v>42</v>
      </c>
      <c r="E22" s="113" t="s">
        <v>42</v>
      </c>
      <c r="F22" s="101" t="s">
        <v>42</v>
      </c>
      <c r="G22" s="113" t="s">
        <v>42</v>
      </c>
      <c r="H22" s="101" t="s">
        <v>42</v>
      </c>
      <c r="I22" s="113" t="s">
        <v>42</v>
      </c>
      <c r="J22" s="50">
        <v>30</v>
      </c>
      <c r="K22" s="48">
        <v>2.64</v>
      </c>
      <c r="L22" s="47">
        <v>14</v>
      </c>
      <c r="M22" s="48">
        <v>2.67</v>
      </c>
      <c r="N22" s="47">
        <v>9</v>
      </c>
      <c r="O22" s="49">
        <v>2.5299999999999998</v>
      </c>
      <c r="P22" s="112">
        <f t="shared" si="5"/>
        <v>53</v>
      </c>
      <c r="Q22" s="51">
        <v>2.63</v>
      </c>
    </row>
    <row r="23" spans="1:17" s="6" customFormat="1" ht="17.100000000000001" customHeight="1">
      <c r="A23" s="377" t="s">
        <v>86</v>
      </c>
      <c r="B23" s="96" t="s">
        <v>42</v>
      </c>
      <c r="C23" s="97" t="s">
        <v>42</v>
      </c>
      <c r="D23" s="47">
        <v>2</v>
      </c>
      <c r="E23" s="102">
        <v>2.2599999999999998</v>
      </c>
      <c r="F23" s="47">
        <v>1</v>
      </c>
      <c r="G23" s="49">
        <v>2.4900000000000002</v>
      </c>
      <c r="H23" s="112">
        <f t="shared" si="3"/>
        <v>3</v>
      </c>
      <c r="I23" s="49">
        <v>2.34</v>
      </c>
      <c r="J23" s="50">
        <v>14</v>
      </c>
      <c r="K23" s="48">
        <v>2.4900000000000002</v>
      </c>
      <c r="L23" s="47">
        <v>4</v>
      </c>
      <c r="M23" s="48">
        <v>2.46</v>
      </c>
      <c r="N23" s="47">
        <v>2</v>
      </c>
      <c r="O23" s="49">
        <v>2.12</v>
      </c>
      <c r="P23" s="112">
        <f t="shared" si="5"/>
        <v>20</v>
      </c>
      <c r="Q23" s="51">
        <v>2.4500000000000002</v>
      </c>
    </row>
    <row r="24" spans="1:17" s="6" customFormat="1" ht="17.100000000000001" customHeight="1">
      <c r="A24" s="128" t="s">
        <v>41</v>
      </c>
      <c r="B24" s="129">
        <f>SUM(B21:B23)</f>
        <v>5</v>
      </c>
      <c r="C24" s="130">
        <v>2.27</v>
      </c>
      <c r="D24" s="131">
        <f>SUM(D21:D23)</f>
        <v>3</v>
      </c>
      <c r="E24" s="132">
        <v>2.2000000000000002</v>
      </c>
      <c r="F24" s="131">
        <f>SUM(F21:F23)</f>
        <v>2</v>
      </c>
      <c r="G24" s="133">
        <v>2.29</v>
      </c>
      <c r="H24" s="148">
        <f t="shared" si="3"/>
        <v>10</v>
      </c>
      <c r="I24" s="133">
        <v>2.25</v>
      </c>
      <c r="J24" s="129">
        <f>SUM(J21:J23)</f>
        <v>64</v>
      </c>
      <c r="K24" s="130">
        <v>2.57</v>
      </c>
      <c r="L24" s="131">
        <f>SUM(L21:L23)</f>
        <v>28</v>
      </c>
      <c r="M24" s="228">
        <v>2.57</v>
      </c>
      <c r="N24" s="131">
        <f>SUM(N21:N23)</f>
        <v>16</v>
      </c>
      <c r="O24" s="133">
        <v>2.41</v>
      </c>
      <c r="P24" s="148">
        <f t="shared" ref="P24" si="6">SUM(J24,L24,N24)</f>
        <v>108</v>
      </c>
      <c r="Q24" s="135">
        <v>2.5499999999999998</v>
      </c>
    </row>
    <row r="25" spans="1:17" s="6" customFormat="1" ht="17.100000000000001" customHeight="1" thickBot="1">
      <c r="A25" s="141" t="s">
        <v>5</v>
      </c>
      <c r="B25" s="142">
        <f>SUM(B24,B20)</f>
        <v>11</v>
      </c>
      <c r="C25" s="143">
        <v>2.13</v>
      </c>
      <c r="D25" s="144">
        <f>SUM(D24,D20)</f>
        <v>18</v>
      </c>
      <c r="E25" s="143">
        <v>2.06</v>
      </c>
      <c r="F25" s="144">
        <f>SUM(F24,F20)</f>
        <v>5</v>
      </c>
      <c r="G25" s="145">
        <v>2.09</v>
      </c>
      <c r="H25" s="149">
        <f t="shared" si="3"/>
        <v>34</v>
      </c>
      <c r="I25" s="145">
        <v>2.09</v>
      </c>
      <c r="J25" s="142">
        <f>SUM(J24,J20)</f>
        <v>110</v>
      </c>
      <c r="K25" s="143">
        <v>2.59</v>
      </c>
      <c r="L25" s="144">
        <f>SUM(L24,L20)</f>
        <v>100</v>
      </c>
      <c r="M25" s="143">
        <v>2.4900000000000002</v>
      </c>
      <c r="N25" s="144">
        <f>SUM(N24,N20)</f>
        <v>27</v>
      </c>
      <c r="O25" s="145">
        <v>2.35</v>
      </c>
      <c r="P25" s="149">
        <f>SUM(J25,L25,N25)</f>
        <v>237</v>
      </c>
      <c r="Q25" s="146">
        <v>2.52</v>
      </c>
    </row>
    <row r="26" spans="1:17" s="6" customFormat="1" ht="17.100000000000001" customHeight="1">
      <c r="A26" s="42" t="s">
        <v>6</v>
      </c>
      <c r="B26" s="198"/>
      <c r="C26" s="195"/>
      <c r="D26" s="194"/>
      <c r="E26" s="195"/>
      <c r="F26" s="194"/>
      <c r="G26" s="196"/>
      <c r="H26" s="199"/>
      <c r="I26" s="196"/>
      <c r="J26" s="198"/>
      <c r="K26" s="195"/>
      <c r="L26" s="194"/>
      <c r="M26" s="195"/>
      <c r="N26" s="194"/>
      <c r="O26" s="196"/>
      <c r="P26" s="199"/>
      <c r="Q26" s="200"/>
    </row>
    <row r="27" spans="1:17" s="6" customFormat="1" ht="17.100000000000001" customHeight="1">
      <c r="A27" s="10" t="s">
        <v>7</v>
      </c>
      <c r="B27" s="136">
        <v>3</v>
      </c>
      <c r="C27" s="137">
        <v>2.5499999999999998</v>
      </c>
      <c r="D27" s="138">
        <v>4</v>
      </c>
      <c r="E27" s="137">
        <v>2.14</v>
      </c>
      <c r="F27" s="138">
        <v>3</v>
      </c>
      <c r="G27" s="182">
        <v>2.5499999999999998</v>
      </c>
      <c r="H27" s="127">
        <f t="shared" ref="H27:H29" si="7">SUM(B27,D27,F27)</f>
        <v>10</v>
      </c>
      <c r="I27" s="139">
        <v>2.38</v>
      </c>
      <c r="J27" s="136">
        <v>30</v>
      </c>
      <c r="K27" s="137">
        <v>2.65</v>
      </c>
      <c r="L27" s="138">
        <v>30</v>
      </c>
      <c r="M27" s="137">
        <v>2.39</v>
      </c>
      <c r="N27" s="138">
        <v>11</v>
      </c>
      <c r="O27" s="182">
        <v>2.23</v>
      </c>
      <c r="P27" s="127">
        <f t="shared" ref="P27:P29" si="8">SUM(J27,L27,N27)</f>
        <v>71</v>
      </c>
      <c r="Q27" s="140">
        <v>2.48</v>
      </c>
    </row>
    <row r="28" spans="1:17" s="6" customFormat="1" ht="17.100000000000001" customHeight="1">
      <c r="A28" s="12" t="s">
        <v>8</v>
      </c>
      <c r="B28" s="50">
        <v>4</v>
      </c>
      <c r="C28" s="48">
        <v>2.21</v>
      </c>
      <c r="D28" s="47">
        <v>6</v>
      </c>
      <c r="E28" s="48">
        <v>1.98</v>
      </c>
      <c r="F28" s="47">
        <v>7</v>
      </c>
      <c r="G28" s="114">
        <v>2</v>
      </c>
      <c r="H28" s="112">
        <f t="shared" si="7"/>
        <v>17</v>
      </c>
      <c r="I28" s="49">
        <v>2.04</v>
      </c>
      <c r="J28" s="50">
        <v>30</v>
      </c>
      <c r="K28" s="102">
        <v>2.5</v>
      </c>
      <c r="L28" s="47">
        <v>21</v>
      </c>
      <c r="M28" s="48">
        <v>2.2799999999999998</v>
      </c>
      <c r="N28" s="47">
        <v>10</v>
      </c>
      <c r="O28" s="114">
        <v>2.2599999999999998</v>
      </c>
      <c r="P28" s="127">
        <f t="shared" si="8"/>
        <v>61</v>
      </c>
      <c r="Q28" s="51">
        <v>2.38</v>
      </c>
    </row>
    <row r="29" spans="1:17" s="6" customFormat="1" ht="17.100000000000001" customHeight="1">
      <c r="A29" s="10" t="s">
        <v>9</v>
      </c>
      <c r="B29" s="150">
        <v>12</v>
      </c>
      <c r="C29" s="151">
        <v>2.35</v>
      </c>
      <c r="D29" s="152">
        <v>13</v>
      </c>
      <c r="E29" s="151">
        <v>2.2799999999999998</v>
      </c>
      <c r="F29" s="152">
        <v>4</v>
      </c>
      <c r="G29" s="153">
        <v>2.36</v>
      </c>
      <c r="H29" s="134">
        <f t="shared" si="7"/>
        <v>29</v>
      </c>
      <c r="I29" s="154">
        <v>2.3199999999999998</v>
      </c>
      <c r="J29" s="150">
        <v>32</v>
      </c>
      <c r="K29" s="151">
        <v>2.31</v>
      </c>
      <c r="L29" s="152">
        <v>12</v>
      </c>
      <c r="M29" s="151">
        <v>2.5299999999999998</v>
      </c>
      <c r="N29" s="152">
        <v>6</v>
      </c>
      <c r="O29" s="153">
        <v>2.5</v>
      </c>
      <c r="P29" s="127">
        <f t="shared" si="8"/>
        <v>50</v>
      </c>
      <c r="Q29" s="155">
        <v>2.39</v>
      </c>
    </row>
    <row r="30" spans="1:17" s="6" customFormat="1" ht="17.100000000000001" customHeight="1" thickBot="1">
      <c r="A30" s="156" t="s">
        <v>10</v>
      </c>
      <c r="B30" s="157">
        <f>SUM(B27:B29)</f>
        <v>19</v>
      </c>
      <c r="C30" s="158">
        <v>2.35</v>
      </c>
      <c r="D30" s="159">
        <f>SUM(D27:D29)</f>
        <v>23</v>
      </c>
      <c r="E30" s="158">
        <v>2.17</v>
      </c>
      <c r="F30" s="159">
        <f>SUM(F27:F29)</f>
        <v>14</v>
      </c>
      <c r="G30" s="160">
        <v>2.2200000000000002</v>
      </c>
      <c r="H30" s="229">
        <f>SUM(B30,D30,F30)</f>
        <v>56</v>
      </c>
      <c r="I30" s="161">
        <v>2.25</v>
      </c>
      <c r="J30" s="157">
        <f>SUM(J27:J29)</f>
        <v>92</v>
      </c>
      <c r="K30" s="158">
        <v>2.48</v>
      </c>
      <c r="L30" s="159">
        <f>SUM(L27:L29)</f>
        <v>63</v>
      </c>
      <c r="M30" s="158">
        <v>2.38</v>
      </c>
      <c r="N30" s="159">
        <f>SUM(N27:N29)</f>
        <v>27</v>
      </c>
      <c r="O30" s="160">
        <v>2.2999999999999998</v>
      </c>
      <c r="P30" s="229">
        <f t="shared" ref="P30" si="9">SUM(J30,L30,N30)</f>
        <v>182</v>
      </c>
      <c r="Q30" s="162">
        <v>2.42</v>
      </c>
    </row>
    <row r="31" spans="1:17" s="6" customFormat="1" ht="17.100000000000001" customHeight="1">
      <c r="A31" s="42" t="s">
        <v>11</v>
      </c>
      <c r="B31" s="198"/>
      <c r="C31" s="195"/>
      <c r="D31" s="194"/>
      <c r="E31" s="195"/>
      <c r="F31" s="194"/>
      <c r="G31" s="196"/>
      <c r="H31" s="199"/>
      <c r="I31" s="196"/>
      <c r="J31" s="198"/>
      <c r="K31" s="195"/>
      <c r="L31" s="194"/>
      <c r="M31" s="195"/>
      <c r="N31" s="194"/>
      <c r="O31" s="196"/>
      <c r="P31" s="199"/>
      <c r="Q31" s="200"/>
    </row>
    <row r="32" spans="1:17" s="6" customFormat="1" ht="17.100000000000001" customHeight="1">
      <c r="A32" s="201" t="s">
        <v>12</v>
      </c>
      <c r="B32" s="202">
        <v>19</v>
      </c>
      <c r="C32" s="203">
        <v>2.16</v>
      </c>
      <c r="D32" s="204">
        <v>18</v>
      </c>
      <c r="E32" s="205">
        <v>2.08</v>
      </c>
      <c r="F32" s="204">
        <v>7</v>
      </c>
      <c r="G32" s="206">
        <v>1.91</v>
      </c>
      <c r="H32" s="127">
        <f>SUM(B32,D32,F32)</f>
        <v>44</v>
      </c>
      <c r="I32" s="206">
        <v>2.09</v>
      </c>
      <c r="J32" s="202">
        <v>36</v>
      </c>
      <c r="K32" s="205">
        <v>2.2000000000000002</v>
      </c>
      <c r="L32" s="204">
        <v>21</v>
      </c>
      <c r="M32" s="205">
        <v>2.21</v>
      </c>
      <c r="N32" s="204">
        <v>12</v>
      </c>
      <c r="O32" s="206">
        <v>1.94</v>
      </c>
      <c r="P32" s="127">
        <f t="shared" ref="P32:P56" si="10">SUM(J32,L32,N32)</f>
        <v>69</v>
      </c>
      <c r="Q32" s="207">
        <v>2.16</v>
      </c>
    </row>
    <row r="33" spans="1:17" s="6" customFormat="1" ht="17.100000000000001" customHeight="1">
      <c r="A33" s="367" t="s">
        <v>52</v>
      </c>
      <c r="B33" s="121" t="s">
        <v>42</v>
      </c>
      <c r="C33" s="122" t="s">
        <v>42</v>
      </c>
      <c r="D33" s="123" t="s">
        <v>42</v>
      </c>
      <c r="E33" s="122" t="s">
        <v>42</v>
      </c>
      <c r="F33" s="123" t="s">
        <v>42</v>
      </c>
      <c r="G33" s="122" t="s">
        <v>42</v>
      </c>
      <c r="H33" s="123" t="s">
        <v>42</v>
      </c>
      <c r="I33" s="122" t="s">
        <v>42</v>
      </c>
      <c r="J33" s="202">
        <v>1</v>
      </c>
      <c r="K33" s="205">
        <v>3.45</v>
      </c>
      <c r="L33" s="204">
        <v>1</v>
      </c>
      <c r="M33" s="205">
        <v>3.6</v>
      </c>
      <c r="N33" s="123" t="s">
        <v>42</v>
      </c>
      <c r="O33" s="122" t="s">
        <v>42</v>
      </c>
      <c r="P33" s="127">
        <f t="shared" si="10"/>
        <v>2</v>
      </c>
      <c r="Q33" s="207">
        <v>3.53</v>
      </c>
    </row>
    <row r="34" spans="1:17" s="6" customFormat="1" ht="17.100000000000001" customHeight="1">
      <c r="A34" s="368" t="s">
        <v>53</v>
      </c>
      <c r="B34" s="115">
        <v>3</v>
      </c>
      <c r="C34" s="116">
        <v>1.96</v>
      </c>
      <c r="D34" s="117">
        <v>10</v>
      </c>
      <c r="E34" s="118">
        <v>1.99</v>
      </c>
      <c r="F34" s="117">
        <v>5</v>
      </c>
      <c r="G34" s="119">
        <v>1.96</v>
      </c>
      <c r="H34" s="112">
        <f t="shared" ref="H34:H58" si="11">SUM(B34,D34,F34)</f>
        <v>18</v>
      </c>
      <c r="I34" s="119">
        <v>1.98</v>
      </c>
      <c r="J34" s="115">
        <v>34</v>
      </c>
      <c r="K34" s="118">
        <v>2.38</v>
      </c>
      <c r="L34" s="117">
        <v>5</v>
      </c>
      <c r="M34" s="118">
        <v>1.91</v>
      </c>
      <c r="N34" s="117">
        <v>7</v>
      </c>
      <c r="O34" s="119">
        <v>1.88</v>
      </c>
      <c r="P34" s="127">
        <f t="shared" si="10"/>
        <v>46</v>
      </c>
      <c r="Q34" s="120">
        <v>2.25</v>
      </c>
    </row>
    <row r="35" spans="1:17" s="6" customFormat="1" ht="17.100000000000001" customHeight="1">
      <c r="A35" s="368" t="s">
        <v>54</v>
      </c>
      <c r="B35" s="121" t="s">
        <v>42</v>
      </c>
      <c r="C35" s="122" t="s">
        <v>42</v>
      </c>
      <c r="D35" s="123" t="s">
        <v>42</v>
      </c>
      <c r="E35" s="122" t="s">
        <v>42</v>
      </c>
      <c r="F35" s="117">
        <v>1</v>
      </c>
      <c r="G35" s="124">
        <v>1.8</v>
      </c>
      <c r="H35" s="112">
        <f t="shared" si="11"/>
        <v>1</v>
      </c>
      <c r="I35" s="215">
        <v>1.8</v>
      </c>
      <c r="J35" s="123" t="s">
        <v>42</v>
      </c>
      <c r="K35" s="214" t="s">
        <v>42</v>
      </c>
      <c r="L35" s="123" t="s">
        <v>42</v>
      </c>
      <c r="M35" s="122" t="s">
        <v>42</v>
      </c>
      <c r="N35" s="123" t="s">
        <v>42</v>
      </c>
      <c r="O35" s="122" t="s">
        <v>42</v>
      </c>
      <c r="P35" s="123" t="s">
        <v>42</v>
      </c>
      <c r="Q35" s="378" t="s">
        <v>42</v>
      </c>
    </row>
    <row r="36" spans="1:17" s="6" customFormat="1" ht="17.100000000000001" customHeight="1">
      <c r="A36" s="368" t="s">
        <v>55</v>
      </c>
      <c r="B36" s="115">
        <v>5</v>
      </c>
      <c r="C36" s="116">
        <v>2.08</v>
      </c>
      <c r="D36" s="117">
        <v>6</v>
      </c>
      <c r="E36" s="118">
        <v>2.12</v>
      </c>
      <c r="F36" s="117">
        <v>11</v>
      </c>
      <c r="G36" s="119">
        <v>2.13</v>
      </c>
      <c r="H36" s="112">
        <f t="shared" si="11"/>
        <v>22</v>
      </c>
      <c r="I36" s="119">
        <v>2.12</v>
      </c>
      <c r="J36" s="115">
        <v>68</v>
      </c>
      <c r="K36" s="118">
        <v>2.5299999999999998</v>
      </c>
      <c r="L36" s="117">
        <v>28</v>
      </c>
      <c r="M36" s="118">
        <v>2.46</v>
      </c>
      <c r="N36" s="117">
        <v>6</v>
      </c>
      <c r="O36" s="119">
        <v>2.64</v>
      </c>
      <c r="P36" s="127">
        <f t="shared" si="10"/>
        <v>102</v>
      </c>
      <c r="Q36" s="120">
        <v>2.52</v>
      </c>
    </row>
    <row r="37" spans="1:17" s="6" customFormat="1" ht="17.100000000000001" customHeight="1">
      <c r="A37" s="368" t="s">
        <v>56</v>
      </c>
      <c r="B37" s="115">
        <v>2</v>
      </c>
      <c r="C37" s="116">
        <v>2.48</v>
      </c>
      <c r="D37" s="117">
        <v>1</v>
      </c>
      <c r="E37" s="118">
        <v>2.12</v>
      </c>
      <c r="F37" s="123" t="s">
        <v>42</v>
      </c>
      <c r="G37" s="122" t="s">
        <v>42</v>
      </c>
      <c r="H37" s="112">
        <f t="shared" si="11"/>
        <v>3</v>
      </c>
      <c r="I37" s="119">
        <v>2.36</v>
      </c>
      <c r="J37" s="115">
        <v>53</v>
      </c>
      <c r="K37" s="118">
        <v>2.61</v>
      </c>
      <c r="L37" s="117">
        <v>21</v>
      </c>
      <c r="M37" s="118">
        <v>2.39</v>
      </c>
      <c r="N37" s="117">
        <v>2</v>
      </c>
      <c r="O37" s="119">
        <v>3.93</v>
      </c>
      <c r="P37" s="127">
        <f t="shared" si="10"/>
        <v>76</v>
      </c>
      <c r="Q37" s="120">
        <v>2.58</v>
      </c>
    </row>
    <row r="38" spans="1:17" s="6" customFormat="1" ht="17.100000000000001" customHeight="1">
      <c r="A38" s="368" t="s">
        <v>57</v>
      </c>
      <c r="B38" s="115">
        <v>16</v>
      </c>
      <c r="C38" s="116">
        <v>2.81</v>
      </c>
      <c r="D38" s="117">
        <v>5</v>
      </c>
      <c r="E38" s="118">
        <v>2.69</v>
      </c>
      <c r="F38" s="123" t="s">
        <v>42</v>
      </c>
      <c r="G38" s="122" t="s">
        <v>42</v>
      </c>
      <c r="H38" s="112">
        <f t="shared" si="11"/>
        <v>21</v>
      </c>
      <c r="I38" s="119">
        <v>2.78</v>
      </c>
      <c r="J38" s="115">
        <v>33</v>
      </c>
      <c r="K38" s="118">
        <v>2.58</v>
      </c>
      <c r="L38" s="117">
        <v>6</v>
      </c>
      <c r="M38" s="118">
        <v>2.29</v>
      </c>
      <c r="N38" s="117">
        <v>2</v>
      </c>
      <c r="O38" s="119">
        <v>3.33</v>
      </c>
      <c r="P38" s="127">
        <f t="shared" si="10"/>
        <v>41</v>
      </c>
      <c r="Q38" s="120">
        <v>2.58</v>
      </c>
    </row>
    <row r="39" spans="1:17" s="6" customFormat="1" ht="17.100000000000001" customHeight="1">
      <c r="A39" s="368" t="s">
        <v>58</v>
      </c>
      <c r="B39" s="115">
        <v>12</v>
      </c>
      <c r="C39" s="116">
        <v>2.0699999999999998</v>
      </c>
      <c r="D39" s="117">
        <v>3</v>
      </c>
      <c r="E39" s="118">
        <v>2.2999999999999998</v>
      </c>
      <c r="F39" s="117">
        <v>1</v>
      </c>
      <c r="G39" s="119">
        <v>2.11</v>
      </c>
      <c r="H39" s="112">
        <f t="shared" si="11"/>
        <v>16</v>
      </c>
      <c r="I39" s="119">
        <v>2.12</v>
      </c>
      <c r="J39" s="115">
        <v>62</v>
      </c>
      <c r="K39" s="118">
        <v>2.71</v>
      </c>
      <c r="L39" s="117">
        <v>17</v>
      </c>
      <c r="M39" s="118">
        <v>2.4700000000000002</v>
      </c>
      <c r="N39" s="117">
        <v>2</v>
      </c>
      <c r="O39" s="119">
        <v>3.43</v>
      </c>
      <c r="P39" s="127">
        <f t="shared" si="10"/>
        <v>81</v>
      </c>
      <c r="Q39" s="120">
        <v>2.68</v>
      </c>
    </row>
    <row r="40" spans="1:17" s="6" customFormat="1" ht="17.100000000000001" customHeight="1">
      <c r="A40" s="368" t="s">
        <v>59</v>
      </c>
      <c r="B40" s="115">
        <v>13</v>
      </c>
      <c r="C40" s="116">
        <v>2.16</v>
      </c>
      <c r="D40" s="117">
        <v>9</v>
      </c>
      <c r="E40" s="118">
        <v>2.11</v>
      </c>
      <c r="F40" s="117">
        <v>12</v>
      </c>
      <c r="G40" s="119">
        <v>2.0099999999999998</v>
      </c>
      <c r="H40" s="112">
        <f t="shared" si="11"/>
        <v>34</v>
      </c>
      <c r="I40" s="119">
        <v>2.09</v>
      </c>
      <c r="J40" s="115">
        <v>42</v>
      </c>
      <c r="K40" s="118">
        <v>2.27</v>
      </c>
      <c r="L40" s="117">
        <v>22</v>
      </c>
      <c r="M40" s="118">
        <v>2.11</v>
      </c>
      <c r="N40" s="117">
        <v>5</v>
      </c>
      <c r="O40" s="119">
        <v>2.33</v>
      </c>
      <c r="P40" s="127">
        <f t="shared" si="10"/>
        <v>69</v>
      </c>
      <c r="Q40" s="120">
        <v>2.2200000000000002</v>
      </c>
    </row>
    <row r="41" spans="1:17" s="6" customFormat="1" ht="17.100000000000001" customHeight="1">
      <c r="A41" s="368" t="s">
        <v>60</v>
      </c>
      <c r="B41" s="115">
        <v>13</v>
      </c>
      <c r="C41" s="116">
        <v>2.35</v>
      </c>
      <c r="D41" s="117">
        <v>6</v>
      </c>
      <c r="E41" s="118">
        <v>2.2400000000000002</v>
      </c>
      <c r="F41" s="117">
        <v>2</v>
      </c>
      <c r="G41" s="124">
        <v>2</v>
      </c>
      <c r="H41" s="112">
        <f t="shared" si="11"/>
        <v>21</v>
      </c>
      <c r="I41" s="119">
        <v>2.2799999999999998</v>
      </c>
      <c r="J41" s="115">
        <v>51</v>
      </c>
      <c r="K41" s="118">
        <v>2.5099999999999998</v>
      </c>
      <c r="L41" s="117">
        <v>14</v>
      </c>
      <c r="M41" s="118">
        <v>2.5099999999999998</v>
      </c>
      <c r="N41" s="117">
        <v>4</v>
      </c>
      <c r="O41" s="119">
        <v>2.38</v>
      </c>
      <c r="P41" s="127">
        <f t="shared" si="10"/>
        <v>69</v>
      </c>
      <c r="Q41" s="237">
        <v>2.5</v>
      </c>
    </row>
    <row r="42" spans="1:17" s="6" customFormat="1" ht="17.100000000000001" customHeight="1">
      <c r="A42" s="368" t="s">
        <v>61</v>
      </c>
      <c r="B42" s="115">
        <v>7</v>
      </c>
      <c r="C42" s="116">
        <v>2.19</v>
      </c>
      <c r="D42" s="117">
        <v>3</v>
      </c>
      <c r="E42" s="118">
        <v>2.15</v>
      </c>
      <c r="F42" s="117">
        <v>1</v>
      </c>
      <c r="G42" s="119">
        <v>2.09</v>
      </c>
      <c r="H42" s="112">
        <f t="shared" si="11"/>
        <v>11</v>
      </c>
      <c r="I42" s="119">
        <v>2.17</v>
      </c>
      <c r="J42" s="115">
        <v>15</v>
      </c>
      <c r="K42" s="118">
        <v>2.4700000000000002</v>
      </c>
      <c r="L42" s="117">
        <v>2</v>
      </c>
      <c r="M42" s="118">
        <v>2.09</v>
      </c>
      <c r="N42" s="117">
        <v>3</v>
      </c>
      <c r="O42" s="119">
        <v>2.71</v>
      </c>
      <c r="P42" s="127">
        <f t="shared" si="10"/>
        <v>20</v>
      </c>
      <c r="Q42" s="237">
        <v>2.4700000000000002</v>
      </c>
    </row>
    <row r="43" spans="1:17" s="6" customFormat="1" ht="17.100000000000001" customHeight="1">
      <c r="A43" s="368" t="s">
        <v>62</v>
      </c>
      <c r="B43" s="115">
        <v>14</v>
      </c>
      <c r="C43" s="116">
        <v>2.29</v>
      </c>
      <c r="D43" s="117">
        <v>10</v>
      </c>
      <c r="E43" s="118">
        <v>2.34</v>
      </c>
      <c r="F43" s="117">
        <v>2</v>
      </c>
      <c r="G43" s="119">
        <v>2.08</v>
      </c>
      <c r="H43" s="112">
        <f>SUM(B43,D43,F43)</f>
        <v>26</v>
      </c>
      <c r="I43" s="119">
        <v>2.29</v>
      </c>
      <c r="J43" s="115">
        <v>125</v>
      </c>
      <c r="K43" s="118">
        <v>2.56</v>
      </c>
      <c r="L43" s="117">
        <v>38</v>
      </c>
      <c r="M43" s="118">
        <v>2.2799999999999998</v>
      </c>
      <c r="N43" s="117">
        <v>6</v>
      </c>
      <c r="O43" s="119">
        <v>2.56</v>
      </c>
      <c r="P43" s="127">
        <f t="shared" si="10"/>
        <v>169</v>
      </c>
      <c r="Q43" s="237">
        <v>2.5</v>
      </c>
    </row>
    <row r="44" spans="1:17" s="6" customFormat="1" ht="17.100000000000001" customHeight="1">
      <c r="A44" s="368" t="s">
        <v>63</v>
      </c>
      <c r="B44" s="115">
        <v>12</v>
      </c>
      <c r="C44" s="116">
        <v>2.09</v>
      </c>
      <c r="D44" s="117">
        <v>9</v>
      </c>
      <c r="E44" s="118">
        <v>2.14</v>
      </c>
      <c r="F44" s="117">
        <v>7</v>
      </c>
      <c r="G44" s="119">
        <v>1.95</v>
      </c>
      <c r="H44" s="112">
        <f t="shared" si="11"/>
        <v>28</v>
      </c>
      <c r="I44" s="119">
        <v>2.0699999999999998</v>
      </c>
      <c r="J44" s="115">
        <v>51</v>
      </c>
      <c r="K44" s="118">
        <v>2.4700000000000002</v>
      </c>
      <c r="L44" s="117">
        <v>25</v>
      </c>
      <c r="M44" s="118">
        <v>2.2200000000000002</v>
      </c>
      <c r="N44" s="117">
        <v>6</v>
      </c>
      <c r="O44" s="119">
        <v>2.0299999999999998</v>
      </c>
      <c r="P44" s="127">
        <f t="shared" si="10"/>
        <v>82</v>
      </c>
      <c r="Q44" s="120">
        <v>2.36</v>
      </c>
    </row>
    <row r="45" spans="1:17" s="6" customFormat="1" ht="17.100000000000001" customHeight="1">
      <c r="A45" s="369" t="s">
        <v>64</v>
      </c>
      <c r="B45" s="121" t="s">
        <v>42</v>
      </c>
      <c r="C45" s="122" t="s">
        <v>42</v>
      </c>
      <c r="D45" s="123" t="s">
        <v>42</v>
      </c>
      <c r="E45" s="122" t="s">
        <v>42</v>
      </c>
      <c r="F45" s="123" t="s">
        <v>42</v>
      </c>
      <c r="G45" s="122" t="s">
        <v>42</v>
      </c>
      <c r="H45" s="123" t="s">
        <v>42</v>
      </c>
      <c r="I45" s="122" t="s">
        <v>42</v>
      </c>
      <c r="J45" s="121">
        <v>2</v>
      </c>
      <c r="K45" s="214">
        <v>3.13</v>
      </c>
      <c r="L45" s="123" t="s">
        <v>42</v>
      </c>
      <c r="M45" s="122" t="s">
        <v>42</v>
      </c>
      <c r="N45" s="123" t="s">
        <v>42</v>
      </c>
      <c r="O45" s="122" t="s">
        <v>42</v>
      </c>
      <c r="P45" s="127">
        <f t="shared" si="10"/>
        <v>2</v>
      </c>
      <c r="Q45" s="120">
        <v>3.13</v>
      </c>
    </row>
    <row r="46" spans="1:17" s="6" customFormat="1" ht="17.100000000000001" customHeight="1">
      <c r="A46" s="368" t="s">
        <v>65</v>
      </c>
      <c r="B46" s="115">
        <v>19</v>
      </c>
      <c r="C46" s="116">
        <v>2.12</v>
      </c>
      <c r="D46" s="117">
        <v>6</v>
      </c>
      <c r="E46" s="118">
        <v>2.0299999999999998</v>
      </c>
      <c r="F46" s="117">
        <v>8</v>
      </c>
      <c r="G46" s="119">
        <v>2.0499999999999998</v>
      </c>
      <c r="H46" s="112">
        <f t="shared" si="11"/>
        <v>33</v>
      </c>
      <c r="I46" s="119">
        <v>2.08</v>
      </c>
      <c r="J46" s="115">
        <v>37</v>
      </c>
      <c r="K46" s="118">
        <v>2.2200000000000002</v>
      </c>
      <c r="L46" s="117">
        <v>16</v>
      </c>
      <c r="M46" s="118">
        <v>2.0099999999999998</v>
      </c>
      <c r="N46" s="117">
        <v>2</v>
      </c>
      <c r="O46" s="119">
        <v>1.82</v>
      </c>
      <c r="P46" s="127">
        <f t="shared" si="10"/>
        <v>55</v>
      </c>
      <c r="Q46" s="120">
        <v>2.14</v>
      </c>
    </row>
    <row r="47" spans="1:17" s="6" customFormat="1" ht="17.100000000000001" customHeight="1">
      <c r="A47" s="368" t="s">
        <v>66</v>
      </c>
      <c r="B47" s="115">
        <v>12</v>
      </c>
      <c r="C47" s="116">
        <v>2.2799999999999998</v>
      </c>
      <c r="D47" s="117">
        <v>8</v>
      </c>
      <c r="E47" s="118">
        <v>2.15</v>
      </c>
      <c r="F47" s="117">
        <v>7</v>
      </c>
      <c r="G47" s="124">
        <v>2.1</v>
      </c>
      <c r="H47" s="112">
        <f t="shared" si="11"/>
        <v>27</v>
      </c>
      <c r="I47" s="119">
        <v>2.19</v>
      </c>
      <c r="J47" s="115">
        <v>43</v>
      </c>
      <c r="K47" s="118">
        <v>2.36</v>
      </c>
      <c r="L47" s="117">
        <v>15</v>
      </c>
      <c r="M47" s="118">
        <v>2.23</v>
      </c>
      <c r="N47" s="117">
        <v>8</v>
      </c>
      <c r="O47" s="119">
        <v>1.95</v>
      </c>
      <c r="P47" s="127">
        <f t="shared" si="10"/>
        <v>66</v>
      </c>
      <c r="Q47" s="120">
        <v>2.2799999999999998</v>
      </c>
    </row>
    <row r="48" spans="1:17" s="6" customFormat="1" ht="17.100000000000001" customHeight="1">
      <c r="A48" s="368" t="s">
        <v>67</v>
      </c>
      <c r="B48" s="115">
        <v>5</v>
      </c>
      <c r="C48" s="116">
        <v>2.14</v>
      </c>
      <c r="D48" s="123" t="s">
        <v>42</v>
      </c>
      <c r="E48" s="122" t="s">
        <v>42</v>
      </c>
      <c r="F48" s="123" t="s">
        <v>42</v>
      </c>
      <c r="G48" s="122" t="s">
        <v>42</v>
      </c>
      <c r="H48" s="112">
        <f t="shared" si="11"/>
        <v>5</v>
      </c>
      <c r="I48" s="119">
        <v>2.14</v>
      </c>
      <c r="J48" s="115">
        <v>60</v>
      </c>
      <c r="K48" s="118">
        <v>2.7</v>
      </c>
      <c r="L48" s="117">
        <v>23</v>
      </c>
      <c r="M48" s="118">
        <v>2.61</v>
      </c>
      <c r="N48" s="117">
        <v>1</v>
      </c>
      <c r="O48" s="119">
        <v>2.35</v>
      </c>
      <c r="P48" s="127">
        <f t="shared" si="10"/>
        <v>84</v>
      </c>
      <c r="Q48" s="120">
        <v>2.67</v>
      </c>
    </row>
    <row r="49" spans="1:17" s="6" customFormat="1" ht="17.100000000000001" customHeight="1">
      <c r="A49" s="368" t="s">
        <v>68</v>
      </c>
      <c r="B49" s="115">
        <v>8</v>
      </c>
      <c r="C49" s="116">
        <v>2.19</v>
      </c>
      <c r="D49" s="117">
        <v>9</v>
      </c>
      <c r="E49" s="118">
        <v>2.33</v>
      </c>
      <c r="F49" s="117">
        <v>2</v>
      </c>
      <c r="G49" s="124">
        <v>2</v>
      </c>
      <c r="H49" s="112">
        <f t="shared" si="11"/>
        <v>19</v>
      </c>
      <c r="I49" s="119">
        <v>2.23</v>
      </c>
      <c r="J49" s="115">
        <v>17</v>
      </c>
      <c r="K49" s="118">
        <v>2.4900000000000002</v>
      </c>
      <c r="L49" s="117">
        <v>9</v>
      </c>
      <c r="M49" s="118">
        <v>2.06</v>
      </c>
      <c r="N49" s="117">
        <v>4</v>
      </c>
      <c r="O49" s="119">
        <v>2.76</v>
      </c>
      <c r="P49" s="127">
        <f t="shared" si="10"/>
        <v>30</v>
      </c>
      <c r="Q49" s="120">
        <v>2.39</v>
      </c>
    </row>
    <row r="50" spans="1:17" s="6" customFormat="1" ht="17.100000000000001" customHeight="1">
      <c r="A50" s="370" t="s">
        <v>69</v>
      </c>
      <c r="B50" s="121" t="s">
        <v>42</v>
      </c>
      <c r="C50" s="122" t="s">
        <v>42</v>
      </c>
      <c r="D50" s="123" t="s">
        <v>42</v>
      </c>
      <c r="E50" s="122" t="s">
        <v>42</v>
      </c>
      <c r="F50" s="123" t="s">
        <v>42</v>
      </c>
      <c r="G50" s="122" t="s">
        <v>42</v>
      </c>
      <c r="H50" s="123" t="s">
        <v>42</v>
      </c>
      <c r="I50" s="122" t="s">
        <v>42</v>
      </c>
      <c r="J50" s="121" t="s">
        <v>42</v>
      </c>
      <c r="K50" s="122" t="s">
        <v>42</v>
      </c>
      <c r="L50" s="123" t="s">
        <v>42</v>
      </c>
      <c r="M50" s="122" t="s">
        <v>42</v>
      </c>
      <c r="N50" s="123" t="s">
        <v>42</v>
      </c>
      <c r="O50" s="122" t="s">
        <v>42</v>
      </c>
      <c r="P50" s="123" t="s">
        <v>42</v>
      </c>
      <c r="Q50" s="378" t="s">
        <v>42</v>
      </c>
    </row>
    <row r="51" spans="1:17" s="6" customFormat="1" ht="17.100000000000001" customHeight="1">
      <c r="A51" s="371" t="s">
        <v>70</v>
      </c>
      <c r="B51" s="115">
        <v>4</v>
      </c>
      <c r="C51" s="116">
        <v>2.61</v>
      </c>
      <c r="D51" s="123" t="s">
        <v>42</v>
      </c>
      <c r="E51" s="122" t="s">
        <v>42</v>
      </c>
      <c r="F51" s="123" t="s">
        <v>42</v>
      </c>
      <c r="G51" s="122" t="s">
        <v>42</v>
      </c>
      <c r="H51" s="112">
        <f t="shared" si="11"/>
        <v>4</v>
      </c>
      <c r="I51" s="119">
        <v>2.61</v>
      </c>
      <c r="J51" s="115">
        <v>47</v>
      </c>
      <c r="K51" s="118">
        <v>2.89</v>
      </c>
      <c r="L51" s="117">
        <v>8</v>
      </c>
      <c r="M51" s="118">
        <v>3</v>
      </c>
      <c r="N51" s="117">
        <v>4</v>
      </c>
      <c r="O51" s="119">
        <v>2.85</v>
      </c>
      <c r="P51" s="127">
        <f t="shared" si="10"/>
        <v>59</v>
      </c>
      <c r="Q51" s="237">
        <v>2.9</v>
      </c>
    </row>
    <row r="52" spans="1:17" s="6" customFormat="1" ht="17.100000000000001" customHeight="1">
      <c r="A52" s="25" t="s">
        <v>71</v>
      </c>
      <c r="B52" s="50">
        <v>10</v>
      </c>
      <c r="C52" s="102">
        <v>2.2000000000000002</v>
      </c>
      <c r="D52" s="47">
        <v>3</v>
      </c>
      <c r="E52" s="102">
        <v>2.2799999999999998</v>
      </c>
      <c r="F52" s="47">
        <v>3</v>
      </c>
      <c r="G52" s="49">
        <v>2.15</v>
      </c>
      <c r="H52" s="112">
        <f t="shared" si="11"/>
        <v>16</v>
      </c>
      <c r="I52" s="49">
        <v>2.21</v>
      </c>
      <c r="J52" s="50">
        <v>37</v>
      </c>
      <c r="K52" s="102">
        <v>2.63</v>
      </c>
      <c r="L52" s="47">
        <v>11</v>
      </c>
      <c r="M52" s="102">
        <v>2.2999999999999998</v>
      </c>
      <c r="N52" s="47">
        <v>2</v>
      </c>
      <c r="O52" s="49">
        <v>3.68</v>
      </c>
      <c r="P52" s="127">
        <f t="shared" si="10"/>
        <v>50</v>
      </c>
      <c r="Q52" s="238">
        <v>2.6</v>
      </c>
    </row>
    <row r="53" spans="1:17" s="6" customFormat="1" ht="17.100000000000001" customHeight="1">
      <c r="A53" s="14" t="s">
        <v>72</v>
      </c>
      <c r="B53" s="50">
        <v>22</v>
      </c>
      <c r="C53" s="48">
        <v>2.09</v>
      </c>
      <c r="D53" s="47">
        <v>16</v>
      </c>
      <c r="E53" s="102">
        <v>2</v>
      </c>
      <c r="F53" s="47">
        <v>3</v>
      </c>
      <c r="G53" s="49">
        <v>1.92</v>
      </c>
      <c r="H53" s="112">
        <f t="shared" si="11"/>
        <v>41</v>
      </c>
      <c r="I53" s="49">
        <v>2.04</v>
      </c>
      <c r="J53" s="50">
        <v>36</v>
      </c>
      <c r="K53" s="102">
        <v>2.19</v>
      </c>
      <c r="L53" s="47">
        <v>29</v>
      </c>
      <c r="M53" s="102">
        <v>2.0099999999999998</v>
      </c>
      <c r="N53" s="47">
        <v>8</v>
      </c>
      <c r="O53" s="49">
        <v>2.39</v>
      </c>
      <c r="P53" s="127">
        <f t="shared" si="10"/>
        <v>73</v>
      </c>
      <c r="Q53" s="51">
        <v>2.14</v>
      </c>
    </row>
    <row r="54" spans="1:17" s="6" customFormat="1" ht="17.100000000000001" customHeight="1">
      <c r="A54" s="12" t="s">
        <v>73</v>
      </c>
      <c r="B54" s="50">
        <v>17</v>
      </c>
      <c r="C54" s="48">
        <v>2.17</v>
      </c>
      <c r="D54" s="47">
        <v>6</v>
      </c>
      <c r="E54" s="102">
        <v>2.16</v>
      </c>
      <c r="F54" s="47">
        <v>2</v>
      </c>
      <c r="G54" s="49">
        <v>2.0499999999999998</v>
      </c>
      <c r="H54" s="112">
        <f t="shared" si="11"/>
        <v>25</v>
      </c>
      <c r="I54" s="49">
        <v>2.16</v>
      </c>
      <c r="J54" s="50">
        <v>33</v>
      </c>
      <c r="K54" s="102">
        <v>2.63</v>
      </c>
      <c r="L54" s="47">
        <v>17</v>
      </c>
      <c r="M54" s="102">
        <v>2.15</v>
      </c>
      <c r="N54" s="47">
        <v>3</v>
      </c>
      <c r="O54" s="49">
        <v>3.38</v>
      </c>
      <c r="P54" s="127">
        <f t="shared" si="10"/>
        <v>53</v>
      </c>
      <c r="Q54" s="51">
        <v>2.52</v>
      </c>
    </row>
    <row r="55" spans="1:17" s="6" customFormat="1" ht="17.100000000000001" customHeight="1">
      <c r="A55" s="11" t="s">
        <v>74</v>
      </c>
      <c r="B55" s="96" t="s">
        <v>42</v>
      </c>
      <c r="C55" s="97" t="s">
        <v>42</v>
      </c>
      <c r="D55" s="101" t="s">
        <v>42</v>
      </c>
      <c r="E55" s="97" t="s">
        <v>42</v>
      </c>
      <c r="F55" s="101" t="s">
        <v>42</v>
      </c>
      <c r="G55" s="97" t="s">
        <v>42</v>
      </c>
      <c r="H55" s="101" t="s">
        <v>42</v>
      </c>
      <c r="I55" s="213" t="s">
        <v>42</v>
      </c>
      <c r="J55" s="101" t="s">
        <v>42</v>
      </c>
      <c r="K55" s="97" t="s">
        <v>42</v>
      </c>
      <c r="L55" s="101" t="s">
        <v>42</v>
      </c>
      <c r="M55" s="97" t="s">
        <v>42</v>
      </c>
      <c r="N55" s="101" t="s">
        <v>42</v>
      </c>
      <c r="O55" s="97" t="s">
        <v>42</v>
      </c>
      <c r="P55" s="101" t="s">
        <v>42</v>
      </c>
      <c r="Q55" s="379" t="s">
        <v>42</v>
      </c>
    </row>
    <row r="56" spans="1:17" s="6" customFormat="1" ht="17.100000000000001" customHeight="1">
      <c r="A56" s="368" t="s">
        <v>75</v>
      </c>
      <c r="B56" s="96" t="s">
        <v>42</v>
      </c>
      <c r="C56" s="97" t="s">
        <v>42</v>
      </c>
      <c r="D56" s="101" t="s">
        <v>42</v>
      </c>
      <c r="E56" s="97" t="s">
        <v>42</v>
      </c>
      <c r="F56" s="117">
        <v>4</v>
      </c>
      <c r="G56" s="124">
        <v>2.1</v>
      </c>
      <c r="H56" s="112">
        <f t="shared" si="11"/>
        <v>4</v>
      </c>
      <c r="I56" s="215">
        <v>2.1</v>
      </c>
      <c r="J56" s="101" t="s">
        <v>42</v>
      </c>
      <c r="K56" s="97" t="s">
        <v>42</v>
      </c>
      <c r="L56" s="101" t="s">
        <v>42</v>
      </c>
      <c r="M56" s="97" t="s">
        <v>42</v>
      </c>
      <c r="N56" s="117">
        <v>6</v>
      </c>
      <c r="O56" s="119">
        <v>2.46</v>
      </c>
      <c r="P56" s="127">
        <f t="shared" si="10"/>
        <v>6</v>
      </c>
      <c r="Q56" s="120">
        <v>2.46</v>
      </c>
    </row>
    <row r="57" spans="1:17" s="6" customFormat="1" ht="17.100000000000001" customHeight="1">
      <c r="A57" s="372" t="s">
        <v>76</v>
      </c>
      <c r="B57" s="96" t="s">
        <v>42</v>
      </c>
      <c r="C57" s="97" t="s">
        <v>42</v>
      </c>
      <c r="D57" s="101" t="s">
        <v>42</v>
      </c>
      <c r="E57" s="97" t="s">
        <v>42</v>
      </c>
      <c r="F57" s="101" t="s">
        <v>42</v>
      </c>
      <c r="G57" s="97" t="s">
        <v>42</v>
      </c>
      <c r="H57" s="101" t="s">
        <v>42</v>
      </c>
      <c r="I57" s="213" t="s">
        <v>42</v>
      </c>
      <c r="J57" s="101" t="s">
        <v>42</v>
      </c>
      <c r="K57" s="97" t="s">
        <v>42</v>
      </c>
      <c r="L57" s="101" t="s">
        <v>42</v>
      </c>
      <c r="M57" s="97" t="s">
        <v>42</v>
      </c>
      <c r="N57" s="101" t="s">
        <v>42</v>
      </c>
      <c r="O57" s="97" t="s">
        <v>42</v>
      </c>
      <c r="P57" s="101" t="s">
        <v>42</v>
      </c>
      <c r="Q57" s="379" t="s">
        <v>42</v>
      </c>
    </row>
    <row r="58" spans="1:17" s="6" customFormat="1" ht="17.100000000000001" customHeight="1">
      <c r="A58" s="372" t="s">
        <v>77</v>
      </c>
      <c r="B58" s="163" t="s">
        <v>42</v>
      </c>
      <c r="C58" s="164" t="s">
        <v>42</v>
      </c>
      <c r="D58" s="165" t="s">
        <v>42</v>
      </c>
      <c r="E58" s="164" t="s">
        <v>42</v>
      </c>
      <c r="F58" s="166">
        <v>1</v>
      </c>
      <c r="G58" s="167">
        <v>2.2400000000000002</v>
      </c>
      <c r="H58" s="134">
        <f t="shared" si="11"/>
        <v>1</v>
      </c>
      <c r="I58" s="216">
        <v>2.2400000000000002</v>
      </c>
      <c r="J58" s="165" t="s">
        <v>42</v>
      </c>
      <c r="K58" s="164" t="s">
        <v>42</v>
      </c>
      <c r="L58" s="165" t="s">
        <v>42</v>
      </c>
      <c r="M58" s="164" t="s">
        <v>42</v>
      </c>
      <c r="N58" s="165" t="s">
        <v>42</v>
      </c>
      <c r="O58" s="164" t="s">
        <v>42</v>
      </c>
      <c r="P58" s="165" t="s">
        <v>42</v>
      </c>
      <c r="Q58" s="380" t="s">
        <v>42</v>
      </c>
    </row>
    <row r="59" spans="1:17" s="6" customFormat="1" ht="17.100000000000001" customHeight="1" thickBot="1">
      <c r="A59" s="16" t="s">
        <v>13</v>
      </c>
      <c r="B59" s="142">
        <f>SUM(B32:B58)</f>
        <v>213</v>
      </c>
      <c r="C59" s="143">
        <v>2.23</v>
      </c>
      <c r="D59" s="144">
        <f>SUM(D32:D58)</f>
        <v>128</v>
      </c>
      <c r="E59" s="173">
        <v>2.16</v>
      </c>
      <c r="F59" s="144">
        <f>SUM(F32:F58)</f>
        <v>79</v>
      </c>
      <c r="G59" s="143">
        <v>2.0299999999999998</v>
      </c>
      <c r="H59" s="230">
        <f>SUM(B59,D59,F59)</f>
        <v>420</v>
      </c>
      <c r="I59" s="217">
        <v>2.17</v>
      </c>
      <c r="J59" s="144">
        <f>SUM(J32:J58)</f>
        <v>883</v>
      </c>
      <c r="K59" s="143">
        <v>2.52</v>
      </c>
      <c r="L59" s="144">
        <f>SUM(L32:L58)</f>
        <v>328</v>
      </c>
      <c r="M59" s="143">
        <v>2.29</v>
      </c>
      <c r="N59" s="144">
        <f>SUM(N32:N58)</f>
        <v>93</v>
      </c>
      <c r="O59" s="145">
        <v>2.4300000000000002</v>
      </c>
      <c r="P59" s="231">
        <f t="shared" ref="P59" si="12">SUM(J59,L59,N59)</f>
        <v>1304</v>
      </c>
      <c r="Q59" s="146">
        <v>2.46</v>
      </c>
    </row>
    <row r="60" spans="1:17" s="6" customFormat="1" ht="17.100000000000001" customHeight="1">
      <c r="A60" s="9" t="s">
        <v>14</v>
      </c>
      <c r="B60" s="183"/>
      <c r="C60" s="184"/>
      <c r="D60" s="185"/>
      <c r="E60" s="184"/>
      <c r="F60" s="185"/>
      <c r="G60" s="186"/>
      <c r="H60" s="187"/>
      <c r="I60" s="186"/>
      <c r="J60" s="183"/>
      <c r="K60" s="184"/>
      <c r="L60" s="185"/>
      <c r="M60" s="184"/>
      <c r="N60" s="185"/>
      <c r="O60" s="186"/>
      <c r="P60" s="187"/>
      <c r="Q60" s="188"/>
    </row>
    <row r="61" spans="1:17" s="6" customFormat="1" ht="17.100000000000001" customHeight="1">
      <c r="A61" s="10" t="s">
        <v>15</v>
      </c>
      <c r="B61" s="179" t="s">
        <v>42</v>
      </c>
      <c r="C61" s="180" t="s">
        <v>42</v>
      </c>
      <c r="D61" s="181" t="s">
        <v>42</v>
      </c>
      <c r="E61" s="180" t="s">
        <v>42</v>
      </c>
      <c r="F61" s="138">
        <v>54</v>
      </c>
      <c r="G61" s="182">
        <v>3.2</v>
      </c>
      <c r="H61" s="127">
        <f>SUM(B61,D61,F61)</f>
        <v>54</v>
      </c>
      <c r="I61" s="218">
        <v>3.2</v>
      </c>
      <c r="J61" s="181" t="s">
        <v>42</v>
      </c>
      <c r="K61" s="180" t="s">
        <v>42</v>
      </c>
      <c r="L61" s="181" t="s">
        <v>42</v>
      </c>
      <c r="M61" s="180" t="s">
        <v>42</v>
      </c>
      <c r="N61" s="138">
        <v>59</v>
      </c>
      <c r="O61" s="139">
        <v>3.12</v>
      </c>
      <c r="P61" s="127">
        <f t="shared" ref="P61:P63" si="13">SUM(J61,L61,N61)</f>
        <v>59</v>
      </c>
      <c r="Q61" s="140">
        <v>3.12</v>
      </c>
    </row>
    <row r="62" spans="1:17" s="6" customFormat="1" ht="17.100000000000001" customHeight="1">
      <c r="A62" s="11" t="s">
        <v>16</v>
      </c>
      <c r="B62" s="110">
        <v>6</v>
      </c>
      <c r="C62" s="111">
        <v>2.16</v>
      </c>
      <c r="D62" s="101" t="s">
        <v>42</v>
      </c>
      <c r="E62" s="97" t="s">
        <v>42</v>
      </c>
      <c r="F62" s="101" t="s">
        <v>42</v>
      </c>
      <c r="G62" s="97" t="s">
        <v>42</v>
      </c>
      <c r="H62" s="112">
        <f t="shared" ref="H62:H64" si="14">SUM(B62,D62,F62)</f>
        <v>6</v>
      </c>
      <c r="I62" s="189">
        <v>2.16</v>
      </c>
      <c r="J62" s="110">
        <v>77</v>
      </c>
      <c r="K62" s="111">
        <v>2.62</v>
      </c>
      <c r="L62" s="125">
        <v>5</v>
      </c>
      <c r="M62" s="111">
        <v>2.79</v>
      </c>
      <c r="N62" s="125">
        <v>3</v>
      </c>
      <c r="O62" s="189">
        <v>2.1</v>
      </c>
      <c r="P62" s="127">
        <f t="shared" si="13"/>
        <v>85</v>
      </c>
      <c r="Q62" s="126">
        <v>2.61</v>
      </c>
    </row>
    <row r="63" spans="1:17" s="6" customFormat="1" ht="17.100000000000001" customHeight="1">
      <c r="A63" s="12" t="s">
        <v>17</v>
      </c>
      <c r="B63" s="71">
        <v>10</v>
      </c>
      <c r="C63" s="81">
        <v>2.0299999999999998</v>
      </c>
      <c r="D63" s="105" t="s">
        <v>42</v>
      </c>
      <c r="E63" s="104" t="s">
        <v>42</v>
      </c>
      <c r="F63" s="71">
        <v>3</v>
      </c>
      <c r="G63" s="109">
        <v>2.13</v>
      </c>
      <c r="H63" s="60">
        <f t="shared" si="14"/>
        <v>13</v>
      </c>
      <c r="I63" s="109">
        <v>2.0499999999999998</v>
      </c>
      <c r="J63" s="73">
        <v>58</v>
      </c>
      <c r="K63" s="81">
        <v>2.54</v>
      </c>
      <c r="L63" s="71">
        <v>1</v>
      </c>
      <c r="M63" s="81">
        <v>2.17</v>
      </c>
      <c r="N63" s="71">
        <v>3</v>
      </c>
      <c r="O63" s="72">
        <v>2.4500000000000002</v>
      </c>
      <c r="P63" s="127">
        <f t="shared" si="13"/>
        <v>62</v>
      </c>
      <c r="Q63" s="82">
        <v>2.5299999999999998</v>
      </c>
    </row>
    <row r="64" spans="1:17" s="6" customFormat="1" ht="17.100000000000001" customHeight="1" thickBot="1">
      <c r="A64" s="16" t="s">
        <v>18</v>
      </c>
      <c r="B64" s="142">
        <f>SUM(B61:B63)</f>
        <v>16</v>
      </c>
      <c r="C64" s="143">
        <v>2.08</v>
      </c>
      <c r="D64" s="174" t="s">
        <v>42</v>
      </c>
      <c r="E64" s="175" t="s">
        <v>42</v>
      </c>
      <c r="F64" s="144">
        <f>SUM(F61:F63)</f>
        <v>57</v>
      </c>
      <c r="G64" s="145">
        <v>3.14</v>
      </c>
      <c r="H64" s="230">
        <f t="shared" si="14"/>
        <v>73</v>
      </c>
      <c r="I64" s="145">
        <v>2.91</v>
      </c>
      <c r="J64" s="142">
        <f>SUM(J61:J63)</f>
        <v>135</v>
      </c>
      <c r="K64" s="143">
        <v>2.59</v>
      </c>
      <c r="L64" s="144">
        <f>SUM(L61:L63)</f>
        <v>6</v>
      </c>
      <c r="M64" s="143">
        <v>2.69</v>
      </c>
      <c r="N64" s="144">
        <f>SUM(N61:N63)</f>
        <v>65</v>
      </c>
      <c r="O64" s="145">
        <v>3.05</v>
      </c>
      <c r="P64" s="230">
        <f>SUM(J64,L64,N64)</f>
        <v>206</v>
      </c>
      <c r="Q64" s="146">
        <v>2.74</v>
      </c>
    </row>
    <row r="65" spans="1:17" s="6" customFormat="1" ht="17.100000000000001" customHeight="1">
      <c r="A65" s="9" t="s">
        <v>19</v>
      </c>
      <c r="B65" s="91"/>
      <c r="C65" s="89"/>
      <c r="D65" s="106"/>
      <c r="E65" s="89"/>
      <c r="F65" s="52"/>
      <c r="G65" s="54"/>
      <c r="H65" s="55"/>
      <c r="I65" s="200"/>
      <c r="J65" s="52"/>
      <c r="K65" s="53"/>
      <c r="L65" s="52"/>
      <c r="M65" s="53"/>
      <c r="N65" s="52"/>
      <c r="O65" s="54"/>
      <c r="P65" s="55"/>
      <c r="Q65" s="56"/>
    </row>
    <row r="66" spans="1:17" s="6" customFormat="1" ht="17.100000000000001" customHeight="1">
      <c r="A66" s="15" t="s">
        <v>20</v>
      </c>
      <c r="B66" s="168" t="s">
        <v>42</v>
      </c>
      <c r="C66" s="169" t="s">
        <v>42</v>
      </c>
      <c r="D66" s="170" t="s">
        <v>42</v>
      </c>
      <c r="E66" s="171" t="s">
        <v>42</v>
      </c>
      <c r="F66" s="78">
        <v>1</v>
      </c>
      <c r="G66" s="79">
        <v>3.26</v>
      </c>
      <c r="H66" s="172">
        <f t="shared" ref="H66:H67" si="15">SUM(B66,D66,F66)</f>
        <v>1</v>
      </c>
      <c r="I66" s="80">
        <v>3.26</v>
      </c>
      <c r="J66" s="170" t="s">
        <v>42</v>
      </c>
      <c r="K66" s="171" t="s">
        <v>42</v>
      </c>
      <c r="L66" s="170" t="s">
        <v>42</v>
      </c>
      <c r="M66" s="171" t="s">
        <v>42</v>
      </c>
      <c r="N66" s="78">
        <v>46</v>
      </c>
      <c r="O66" s="79">
        <v>2.99</v>
      </c>
      <c r="P66" s="172">
        <f t="shared" ref="P66" si="16">SUM(J66,L66,N66)</f>
        <v>46</v>
      </c>
      <c r="Q66" s="80">
        <v>2.99</v>
      </c>
    </row>
    <row r="67" spans="1:17" s="6" customFormat="1" ht="17.100000000000001" customHeight="1" thickBot="1">
      <c r="A67" s="16" t="s">
        <v>21</v>
      </c>
      <c r="B67" s="176" t="s">
        <v>42</v>
      </c>
      <c r="C67" s="177" t="s">
        <v>42</v>
      </c>
      <c r="D67" s="178" t="s">
        <v>42</v>
      </c>
      <c r="E67" s="175" t="s">
        <v>42</v>
      </c>
      <c r="F67" s="144">
        <f>SUM(F66)</f>
        <v>1</v>
      </c>
      <c r="G67" s="145">
        <v>3.26</v>
      </c>
      <c r="H67" s="230">
        <f t="shared" si="15"/>
        <v>1</v>
      </c>
      <c r="I67" s="146">
        <v>3.26</v>
      </c>
      <c r="J67" s="178" t="s">
        <v>42</v>
      </c>
      <c r="K67" s="175" t="s">
        <v>42</v>
      </c>
      <c r="L67" s="178" t="s">
        <v>42</v>
      </c>
      <c r="M67" s="175" t="s">
        <v>42</v>
      </c>
      <c r="N67" s="144">
        <f>SUM(N66)</f>
        <v>46</v>
      </c>
      <c r="O67" s="145">
        <v>2.99</v>
      </c>
      <c r="P67" s="230">
        <f>SUM(J67,L67,N67)</f>
        <v>46</v>
      </c>
      <c r="Q67" s="146">
        <v>2.99</v>
      </c>
    </row>
    <row r="68" spans="1:17" s="6" customFormat="1" ht="17.100000000000001" customHeight="1">
      <c r="A68" s="9" t="s">
        <v>23</v>
      </c>
      <c r="B68" s="91"/>
      <c r="C68" s="89"/>
      <c r="D68" s="52"/>
      <c r="E68" s="53"/>
      <c r="F68" s="52"/>
      <c r="G68" s="54"/>
      <c r="H68" s="55"/>
      <c r="I68" s="56"/>
      <c r="J68" s="52"/>
      <c r="K68" s="53"/>
      <c r="L68" s="52"/>
      <c r="M68" s="53"/>
      <c r="N68" s="52"/>
      <c r="O68" s="54"/>
      <c r="P68" s="55"/>
      <c r="Q68" s="56"/>
    </row>
    <row r="69" spans="1:17" s="6" customFormat="1" ht="17.100000000000001" customHeight="1">
      <c r="A69" s="15" t="s">
        <v>24</v>
      </c>
      <c r="B69" s="90" t="s">
        <v>42</v>
      </c>
      <c r="C69" s="84" t="s">
        <v>42</v>
      </c>
      <c r="D69" s="107" t="s">
        <v>42</v>
      </c>
      <c r="E69" s="84" t="s">
        <v>42</v>
      </c>
      <c r="F69" s="107" t="s">
        <v>42</v>
      </c>
      <c r="G69" s="84" t="s">
        <v>42</v>
      </c>
      <c r="H69" s="107" t="s">
        <v>42</v>
      </c>
      <c r="I69" s="219" t="s">
        <v>42</v>
      </c>
      <c r="J69" s="107" t="s">
        <v>42</v>
      </c>
      <c r="K69" s="84" t="s">
        <v>42</v>
      </c>
      <c r="L69" s="107" t="s">
        <v>42</v>
      </c>
      <c r="M69" s="84" t="s">
        <v>42</v>
      </c>
      <c r="N69" s="107" t="s">
        <v>42</v>
      </c>
      <c r="O69" s="84" t="s">
        <v>42</v>
      </c>
      <c r="P69" s="107" t="s">
        <v>42</v>
      </c>
      <c r="Q69" s="219" t="s">
        <v>42</v>
      </c>
    </row>
    <row r="70" spans="1:17" s="6" customFormat="1" ht="17.100000000000001" customHeight="1">
      <c r="A70" s="24" t="s">
        <v>25</v>
      </c>
      <c r="B70" s="87" t="s">
        <v>42</v>
      </c>
      <c r="C70" s="88" t="s">
        <v>42</v>
      </c>
      <c r="D70" s="108" t="s">
        <v>42</v>
      </c>
      <c r="E70" s="88" t="s">
        <v>42</v>
      </c>
      <c r="F70" s="108" t="s">
        <v>42</v>
      </c>
      <c r="G70" s="88" t="s">
        <v>42</v>
      </c>
      <c r="H70" s="108" t="s">
        <v>42</v>
      </c>
      <c r="I70" s="220" t="s">
        <v>42</v>
      </c>
      <c r="J70" s="108" t="s">
        <v>42</v>
      </c>
      <c r="K70" s="88" t="s">
        <v>42</v>
      </c>
      <c r="L70" s="108" t="s">
        <v>42</v>
      </c>
      <c r="M70" s="88" t="s">
        <v>42</v>
      </c>
      <c r="N70" s="108" t="s">
        <v>42</v>
      </c>
      <c r="O70" s="88" t="s">
        <v>42</v>
      </c>
      <c r="P70" s="108" t="s">
        <v>42</v>
      </c>
      <c r="Q70" s="220" t="s">
        <v>42</v>
      </c>
    </row>
    <row r="71" spans="1:17" s="6" customFormat="1" ht="20.25" customHeight="1" thickBot="1">
      <c r="A71" s="16" t="s">
        <v>22</v>
      </c>
      <c r="B71" s="85">
        <f>SUM(B12,B25,B30,B59,B64,B67,B70)</f>
        <v>262</v>
      </c>
      <c r="C71" s="86">
        <v>2.2200000000000002</v>
      </c>
      <c r="D71" s="85">
        <f>SUM(D12,D25,D30,D59,D64,D67,D70)</f>
        <v>174</v>
      </c>
      <c r="E71" s="33">
        <v>2.16</v>
      </c>
      <c r="F71" s="85">
        <f>SUM(F12,F25,F30,F59,F64,F67,F70)</f>
        <v>159</v>
      </c>
      <c r="G71" s="33">
        <v>2.46</v>
      </c>
      <c r="H71" s="232">
        <f>SUM(B71,D71,F71)</f>
        <v>595</v>
      </c>
      <c r="I71" s="36">
        <v>2.27</v>
      </c>
      <c r="J71" s="221">
        <f>SUM(J12,J25,J30,J59,J64,J67,J70)</f>
        <v>1237</v>
      </c>
      <c r="K71" s="33">
        <v>2.5299999999999998</v>
      </c>
      <c r="L71" s="85">
        <f>SUM(L12,L25,L30,L59,L64,L67,L70)</f>
        <v>516</v>
      </c>
      <c r="M71" s="33">
        <v>2.36</v>
      </c>
      <c r="N71" s="85">
        <f>SUM(N12,N25,N30,N59,N64,N67,N70)</f>
        <v>297</v>
      </c>
      <c r="O71" s="34">
        <v>2.75</v>
      </c>
      <c r="P71" s="233">
        <f>SUM(J71,L71,N71)</f>
        <v>2050</v>
      </c>
      <c r="Q71" s="36">
        <v>2.52</v>
      </c>
    </row>
    <row r="72" spans="1:17" s="8" customFormat="1" ht="23.25">
      <c r="A72" s="212" t="s">
        <v>48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s="8" customFormat="1" ht="23.25">
      <c r="A73" s="212" t="s">
        <v>51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ht="21.95" customHeight="1">
      <c r="A74" s="212" t="s">
        <v>49</v>
      </c>
    </row>
    <row r="75" spans="1:17" ht="21.95" customHeight="1">
      <c r="A75" s="7" t="s">
        <v>50</v>
      </c>
    </row>
    <row r="76" spans="1:17" ht="21.95" customHeight="1"/>
    <row r="77" spans="1:17" ht="21.95" customHeight="1"/>
    <row r="78" spans="1:17" ht="21.95" customHeight="1"/>
  </sheetData>
  <mergeCells count="11">
    <mergeCell ref="J2:Q2"/>
    <mergeCell ref="J3:K3"/>
    <mergeCell ref="L3:M3"/>
    <mergeCell ref="N3:O3"/>
    <mergeCell ref="P3:Q3"/>
    <mergeCell ref="A2:A4"/>
    <mergeCell ref="B3:C3"/>
    <mergeCell ref="D3:E3"/>
    <mergeCell ref="F3:G3"/>
    <mergeCell ref="H3:I3"/>
    <mergeCell ref="B2:I2"/>
  </mergeCells>
  <printOptions horizontalCentered="1"/>
  <pageMargins left="0.31496062992125984" right="0.15748031496062992" top="0.31496062992125984" bottom="0.35433070866141736" header="0.15748031496062992" footer="0.15748031496062992"/>
  <pageSetup paperSize="9" scale="75" orientation="portrait" r:id="rId1"/>
  <headerFooter>
    <oddFooter>&amp;L&amp;"TH SarabunPSK,Regular"&amp;8&amp;Z&amp;F&amp;R&amp;"TH SarabunPSK,Regular"&amp;16&amp;K00+000&amp;P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76"/>
  <sheetViews>
    <sheetView zoomScaleNormal="100" zoomScaleSheetLayoutView="100" workbookViewId="0"/>
  </sheetViews>
  <sheetFormatPr defaultRowHeight="14.25"/>
  <cols>
    <col min="1" max="1" width="34.875" style="1" customWidth="1"/>
    <col min="2" max="2" width="5.25" customWidth="1"/>
    <col min="3" max="3" width="5" customWidth="1"/>
    <col min="4" max="4" width="4.625" customWidth="1"/>
    <col min="5" max="5" width="5" customWidth="1"/>
    <col min="6" max="6" width="4.625" customWidth="1"/>
    <col min="7" max="7" width="5" customWidth="1"/>
    <col min="8" max="8" width="5.375" customWidth="1"/>
    <col min="9" max="9" width="5" customWidth="1"/>
    <col min="10" max="10" width="5.25" customWidth="1"/>
    <col min="11" max="11" width="5" customWidth="1"/>
    <col min="12" max="12" width="4.625" customWidth="1"/>
    <col min="13" max="13" width="5" customWidth="1"/>
    <col min="14" max="14" width="4.625" customWidth="1"/>
    <col min="15" max="15" width="5" customWidth="1"/>
    <col min="16" max="16" width="5.25" customWidth="1"/>
    <col min="17" max="17" width="5.125" customWidth="1"/>
  </cols>
  <sheetData>
    <row r="1" spans="1:17" s="5" customFormat="1" ht="35.25" customHeight="1" thickBot="1">
      <c r="A1" s="3" t="s">
        <v>39</v>
      </c>
      <c r="B1" s="4"/>
      <c r="C1" s="4"/>
      <c r="D1" s="4"/>
      <c r="E1" s="4"/>
      <c r="F1" s="4"/>
      <c r="G1" s="4"/>
      <c r="H1" s="4"/>
      <c r="I1" s="4"/>
    </row>
    <row r="2" spans="1:17" ht="24" customHeight="1" thickBot="1">
      <c r="A2" s="426" t="s">
        <v>0</v>
      </c>
      <c r="B2" s="436" t="s">
        <v>36</v>
      </c>
      <c r="C2" s="437"/>
      <c r="D2" s="437"/>
      <c r="E2" s="437"/>
      <c r="F2" s="437"/>
      <c r="G2" s="437"/>
      <c r="H2" s="437"/>
      <c r="I2" s="438"/>
      <c r="J2" s="436" t="s">
        <v>37</v>
      </c>
      <c r="K2" s="437"/>
      <c r="L2" s="437"/>
      <c r="M2" s="437"/>
      <c r="N2" s="437"/>
      <c r="O2" s="437"/>
      <c r="P2" s="437"/>
      <c r="Q2" s="439"/>
    </row>
    <row r="3" spans="1:17" ht="19.5" customHeight="1" thickBot="1">
      <c r="A3" s="427"/>
      <c r="B3" s="429" t="s">
        <v>27</v>
      </c>
      <c r="C3" s="430"/>
      <c r="D3" s="431" t="s">
        <v>28</v>
      </c>
      <c r="E3" s="432"/>
      <c r="F3" s="433" t="s">
        <v>31</v>
      </c>
      <c r="G3" s="434"/>
      <c r="H3" s="435" t="s">
        <v>26</v>
      </c>
      <c r="I3" s="430"/>
      <c r="J3" s="429" t="s">
        <v>27</v>
      </c>
      <c r="K3" s="430"/>
      <c r="L3" s="431" t="s">
        <v>28</v>
      </c>
      <c r="M3" s="432"/>
      <c r="N3" s="433" t="s">
        <v>31</v>
      </c>
      <c r="O3" s="434"/>
      <c r="P3" s="435" t="s">
        <v>26</v>
      </c>
      <c r="Q3" s="440"/>
    </row>
    <row r="4" spans="1:17" ht="34.5" customHeight="1" thickBot="1">
      <c r="A4" s="428"/>
      <c r="B4" s="17" t="s">
        <v>29</v>
      </c>
      <c r="C4" s="18" t="s">
        <v>30</v>
      </c>
      <c r="D4" s="17" t="s">
        <v>29</v>
      </c>
      <c r="E4" s="18" t="s">
        <v>30</v>
      </c>
      <c r="F4" s="17" t="s">
        <v>29</v>
      </c>
      <c r="G4" s="19" t="s">
        <v>30</v>
      </c>
      <c r="H4" s="20" t="s">
        <v>29</v>
      </c>
      <c r="I4" s="19" t="s">
        <v>30</v>
      </c>
      <c r="J4" s="21" t="s">
        <v>29</v>
      </c>
      <c r="K4" s="18" t="s">
        <v>30</v>
      </c>
      <c r="L4" s="17" t="s">
        <v>29</v>
      </c>
      <c r="M4" s="18" t="s">
        <v>30</v>
      </c>
      <c r="N4" s="17" t="s">
        <v>29</v>
      </c>
      <c r="O4" s="19" t="s">
        <v>30</v>
      </c>
      <c r="P4" s="20" t="s">
        <v>29</v>
      </c>
      <c r="Q4" s="22" t="s">
        <v>30</v>
      </c>
    </row>
    <row r="5" spans="1:17" s="6" customFormat="1" ht="16.5" customHeight="1">
      <c r="A5" s="9" t="s">
        <v>1</v>
      </c>
      <c r="B5" s="26"/>
      <c r="C5" s="27"/>
      <c r="D5" s="26"/>
      <c r="E5" s="27"/>
      <c r="F5" s="26"/>
      <c r="G5" s="28"/>
      <c r="H5" s="29"/>
      <c r="I5" s="28"/>
      <c r="J5" s="30"/>
      <c r="K5" s="27"/>
      <c r="L5" s="26"/>
      <c r="M5" s="27"/>
      <c r="N5" s="26"/>
      <c r="O5" s="28"/>
      <c r="P5" s="29"/>
      <c r="Q5" s="31"/>
    </row>
    <row r="6" spans="1:17" s="6" customFormat="1" ht="16.5" customHeight="1">
      <c r="A6" s="10" t="s">
        <v>2</v>
      </c>
      <c r="B6" s="62">
        <v>47</v>
      </c>
      <c r="C6" s="63">
        <v>2.4900000000000002</v>
      </c>
      <c r="D6" s="62">
        <v>2</v>
      </c>
      <c r="E6" s="63">
        <v>2.66</v>
      </c>
      <c r="F6" s="62">
        <v>5</v>
      </c>
      <c r="G6" s="64">
        <v>2.38</v>
      </c>
      <c r="H6" s="65">
        <f>SUM(B6,D6,F6)</f>
        <v>54</v>
      </c>
      <c r="I6" s="64">
        <v>2.4900000000000002</v>
      </c>
      <c r="J6" s="248">
        <v>57</v>
      </c>
      <c r="K6" s="63">
        <v>2.23</v>
      </c>
      <c r="L6" s="62">
        <v>8</v>
      </c>
      <c r="M6" s="63">
        <v>2.21</v>
      </c>
      <c r="N6" s="62">
        <v>1</v>
      </c>
      <c r="O6" s="64">
        <v>2.78</v>
      </c>
      <c r="P6" s="65">
        <f>SUM(J6,L6,N6)</f>
        <v>66</v>
      </c>
      <c r="Q6" s="66">
        <v>2.2400000000000002</v>
      </c>
    </row>
    <row r="7" spans="1:17" s="6" customFormat="1" ht="16.5" customHeight="1">
      <c r="A7" s="11" t="s">
        <v>43</v>
      </c>
      <c r="B7" s="100" t="s">
        <v>42</v>
      </c>
      <c r="C7" s="95" t="s">
        <v>42</v>
      </c>
      <c r="D7" s="100" t="s">
        <v>42</v>
      </c>
      <c r="E7" s="95" t="s">
        <v>42</v>
      </c>
      <c r="F7" s="301" t="s">
        <v>42</v>
      </c>
      <c r="G7" s="302" t="s">
        <v>42</v>
      </c>
      <c r="H7" s="303" t="s">
        <v>42</v>
      </c>
      <c r="I7" s="304" t="s">
        <v>42</v>
      </c>
      <c r="J7" s="100" t="s">
        <v>42</v>
      </c>
      <c r="K7" s="95" t="s">
        <v>42</v>
      </c>
      <c r="L7" s="100" t="s">
        <v>42</v>
      </c>
      <c r="M7" s="95" t="s">
        <v>42</v>
      </c>
      <c r="N7" s="100" t="s">
        <v>42</v>
      </c>
      <c r="O7" s="95" t="s">
        <v>42</v>
      </c>
      <c r="P7" s="301" t="s">
        <v>42</v>
      </c>
      <c r="Q7" s="304" t="s">
        <v>42</v>
      </c>
    </row>
    <row r="8" spans="1:17" s="6" customFormat="1" ht="16.5" customHeight="1">
      <c r="A8" s="11" t="s">
        <v>44</v>
      </c>
      <c r="B8" s="100" t="s">
        <v>42</v>
      </c>
      <c r="C8" s="95" t="s">
        <v>42</v>
      </c>
      <c r="D8" s="100" t="s">
        <v>42</v>
      </c>
      <c r="E8" s="95" t="s">
        <v>42</v>
      </c>
      <c r="F8" s="69">
        <v>10</v>
      </c>
      <c r="G8" s="250">
        <v>3.3</v>
      </c>
      <c r="H8" s="69">
        <f t="shared" ref="H8:H11" si="0">SUM(B8,D8,F8)</f>
        <v>10</v>
      </c>
      <c r="I8" s="305">
        <v>3.3</v>
      </c>
      <c r="J8" s="100" t="s">
        <v>42</v>
      </c>
      <c r="K8" s="95" t="s">
        <v>42</v>
      </c>
      <c r="L8" s="100" t="s">
        <v>42</v>
      </c>
      <c r="M8" s="95" t="s">
        <v>42</v>
      </c>
      <c r="N8" s="67">
        <v>3</v>
      </c>
      <c r="O8" s="68">
        <v>3.62</v>
      </c>
      <c r="P8" s="69">
        <f t="shared" ref="P8:P11" si="1">SUM(J8,L8,N8)</f>
        <v>3</v>
      </c>
      <c r="Q8" s="70">
        <v>3.62</v>
      </c>
    </row>
    <row r="9" spans="1:17" s="6" customFormat="1" ht="16.5" customHeight="1">
      <c r="A9" s="12" t="s">
        <v>45</v>
      </c>
      <c r="B9" s="101" t="s">
        <v>42</v>
      </c>
      <c r="C9" s="97" t="s">
        <v>42</v>
      </c>
      <c r="D9" s="101" t="s">
        <v>42</v>
      </c>
      <c r="E9" s="97" t="s">
        <v>42</v>
      </c>
      <c r="F9" s="69">
        <v>12</v>
      </c>
      <c r="G9" s="68">
        <v>3.57</v>
      </c>
      <c r="H9" s="69">
        <f t="shared" si="0"/>
        <v>12</v>
      </c>
      <c r="I9" s="305">
        <v>3.57</v>
      </c>
      <c r="J9" s="101" t="s">
        <v>42</v>
      </c>
      <c r="K9" s="97" t="s">
        <v>42</v>
      </c>
      <c r="L9" s="101" t="s">
        <v>42</v>
      </c>
      <c r="M9" s="97" t="s">
        <v>42</v>
      </c>
      <c r="N9" s="67">
        <v>6</v>
      </c>
      <c r="O9" s="68">
        <v>3.73</v>
      </c>
      <c r="P9" s="69">
        <f t="shared" si="1"/>
        <v>6</v>
      </c>
      <c r="Q9" s="70">
        <v>3.73</v>
      </c>
    </row>
    <row r="10" spans="1:17" s="6" customFormat="1" ht="16.5" customHeight="1">
      <c r="A10" s="12" t="s">
        <v>46</v>
      </c>
      <c r="B10" s="67">
        <v>1</v>
      </c>
      <c r="C10" s="249">
        <v>3.56</v>
      </c>
      <c r="D10" s="101" t="s">
        <v>42</v>
      </c>
      <c r="E10" s="97" t="s">
        <v>42</v>
      </c>
      <c r="F10" s="69">
        <v>11</v>
      </c>
      <c r="G10" s="68">
        <v>3.53</v>
      </c>
      <c r="H10" s="69">
        <f t="shared" si="0"/>
        <v>12</v>
      </c>
      <c r="I10" s="70">
        <v>3.53</v>
      </c>
      <c r="J10" s="101" t="s">
        <v>42</v>
      </c>
      <c r="K10" s="97" t="s">
        <v>42</v>
      </c>
      <c r="L10" s="101" t="s">
        <v>42</v>
      </c>
      <c r="M10" s="97" t="s">
        <v>42</v>
      </c>
      <c r="N10" s="69">
        <v>4</v>
      </c>
      <c r="O10" s="68">
        <v>3.41</v>
      </c>
      <c r="P10" s="69">
        <f t="shared" si="1"/>
        <v>4</v>
      </c>
      <c r="Q10" s="70">
        <v>3.41</v>
      </c>
    </row>
    <row r="11" spans="1:17" s="6" customFormat="1" ht="16.5" customHeight="1">
      <c r="A11" s="10" t="s">
        <v>47</v>
      </c>
      <c r="B11" s="92" t="s">
        <v>42</v>
      </c>
      <c r="C11" s="93" t="s">
        <v>42</v>
      </c>
      <c r="D11" s="92" t="s">
        <v>42</v>
      </c>
      <c r="E11" s="93" t="s">
        <v>42</v>
      </c>
      <c r="F11" s="52">
        <v>15</v>
      </c>
      <c r="G11" s="72">
        <v>3.37</v>
      </c>
      <c r="H11" s="210">
        <f t="shared" si="0"/>
        <v>15</v>
      </c>
      <c r="I11" s="329">
        <v>3.37</v>
      </c>
      <c r="J11" s="92" t="s">
        <v>42</v>
      </c>
      <c r="K11" s="93" t="s">
        <v>42</v>
      </c>
      <c r="L11" s="92" t="s">
        <v>42</v>
      </c>
      <c r="M11" s="93" t="s">
        <v>42</v>
      </c>
      <c r="N11" s="52">
        <v>4</v>
      </c>
      <c r="O11" s="72">
        <v>3.68</v>
      </c>
      <c r="P11" s="210">
        <f t="shared" si="1"/>
        <v>4</v>
      </c>
      <c r="Q11" s="56">
        <v>3.68</v>
      </c>
    </row>
    <row r="12" spans="1:17" s="6" customFormat="1" ht="16.5" customHeight="1" thickBot="1">
      <c r="A12" s="16" t="s">
        <v>3</v>
      </c>
      <c r="B12" s="32">
        <f>SUM(B6:B11)</f>
        <v>48</v>
      </c>
      <c r="C12" s="33">
        <v>2.5099999999999998</v>
      </c>
      <c r="D12" s="32">
        <f>SUM(D6:D11)</f>
        <v>2</v>
      </c>
      <c r="E12" s="33">
        <v>2.66</v>
      </c>
      <c r="F12" s="32">
        <f>SUM(F6:F11)</f>
        <v>53</v>
      </c>
      <c r="G12" s="33">
        <v>3.34</v>
      </c>
      <c r="H12" s="32">
        <f>SUM(B12,D12,F12)</f>
        <v>103</v>
      </c>
      <c r="I12" s="41">
        <v>2.94</v>
      </c>
      <c r="J12" s="32">
        <f>SUM(J6:J11)</f>
        <v>57</v>
      </c>
      <c r="K12" s="33">
        <v>2.23</v>
      </c>
      <c r="L12" s="32">
        <f>SUM(L6:L11)</f>
        <v>8</v>
      </c>
      <c r="M12" s="33">
        <v>2.21</v>
      </c>
      <c r="N12" s="32">
        <f>SUM(N6:N11)</f>
        <v>18</v>
      </c>
      <c r="O12" s="33">
        <v>3.58</v>
      </c>
      <c r="P12" s="32">
        <f>SUM(J12,L12,N12)</f>
        <v>83</v>
      </c>
      <c r="Q12" s="36">
        <v>2.52</v>
      </c>
    </row>
    <row r="13" spans="1:17" s="6" customFormat="1" ht="17.100000000000001" customHeight="1">
      <c r="A13" s="42" t="s">
        <v>4</v>
      </c>
      <c r="B13" s="194"/>
      <c r="C13" s="195"/>
      <c r="D13" s="194"/>
      <c r="E13" s="195"/>
      <c r="F13" s="194"/>
      <c r="G13" s="196"/>
      <c r="H13" s="199"/>
      <c r="I13" s="196"/>
      <c r="J13" s="198"/>
      <c r="K13" s="195"/>
      <c r="L13" s="194"/>
      <c r="M13" s="195"/>
      <c r="N13" s="194"/>
      <c r="O13" s="196"/>
      <c r="P13" s="199"/>
      <c r="Q13" s="200"/>
    </row>
    <row r="14" spans="1:17" s="6" customFormat="1" ht="17.100000000000001" customHeight="1">
      <c r="A14" s="190" t="s">
        <v>78</v>
      </c>
      <c r="B14" s="138">
        <v>6</v>
      </c>
      <c r="C14" s="137">
        <v>1.83</v>
      </c>
      <c r="D14" s="138">
        <v>1</v>
      </c>
      <c r="E14" s="137">
        <v>1.83</v>
      </c>
      <c r="F14" s="315">
        <v>2</v>
      </c>
      <c r="G14" s="316">
        <v>1.92</v>
      </c>
      <c r="H14" s="65">
        <f t="shared" ref="H14:H23" si="2">SUM(B14,D14,F14)</f>
        <v>9</v>
      </c>
      <c r="I14" s="317">
        <v>1.85</v>
      </c>
      <c r="J14" s="136">
        <v>18</v>
      </c>
      <c r="K14" s="191">
        <v>1.84</v>
      </c>
      <c r="L14" s="138">
        <v>7</v>
      </c>
      <c r="M14" s="137">
        <v>1.85</v>
      </c>
      <c r="N14" s="315">
        <v>2</v>
      </c>
      <c r="O14" s="316">
        <v>1.84</v>
      </c>
      <c r="P14" s="235">
        <f>SUM(J14,L14,N14)</f>
        <v>27</v>
      </c>
      <c r="Q14" s="344">
        <v>1.84</v>
      </c>
    </row>
    <row r="15" spans="1:17" s="6" customFormat="1" ht="17.100000000000001" customHeight="1">
      <c r="A15" s="99" t="s">
        <v>79</v>
      </c>
      <c r="B15" s="47">
        <v>37</v>
      </c>
      <c r="C15" s="48">
        <v>2.36</v>
      </c>
      <c r="D15" s="47">
        <v>9</v>
      </c>
      <c r="E15" s="48">
        <v>2.2599999999999998</v>
      </c>
      <c r="F15" s="257">
        <v>3</v>
      </c>
      <c r="G15" s="256">
        <v>2.11</v>
      </c>
      <c r="H15" s="69">
        <f t="shared" si="2"/>
        <v>49</v>
      </c>
      <c r="I15" s="260">
        <v>2.33</v>
      </c>
      <c r="J15" s="50">
        <v>45</v>
      </c>
      <c r="K15" s="102">
        <v>2.2799999999999998</v>
      </c>
      <c r="L15" s="47">
        <v>12</v>
      </c>
      <c r="M15" s="48">
        <v>2.4500000000000002</v>
      </c>
      <c r="N15" s="257">
        <v>3</v>
      </c>
      <c r="O15" s="256">
        <v>2.0099999999999998</v>
      </c>
      <c r="P15" s="236">
        <f t="shared" ref="P15:P22" si="3">SUM(J15,L15,N15)</f>
        <v>60</v>
      </c>
      <c r="Q15" s="335">
        <v>2.2999999999999998</v>
      </c>
    </row>
    <row r="16" spans="1:17" s="6" customFormat="1" ht="17.100000000000001" customHeight="1">
      <c r="A16" s="99" t="s">
        <v>80</v>
      </c>
      <c r="B16" s="47">
        <v>39</v>
      </c>
      <c r="C16" s="48">
        <v>2.75</v>
      </c>
      <c r="D16" s="47">
        <v>19</v>
      </c>
      <c r="E16" s="48">
        <v>2.56</v>
      </c>
      <c r="F16" s="257">
        <v>3</v>
      </c>
      <c r="G16" s="256">
        <v>2.1</v>
      </c>
      <c r="H16" s="69">
        <f t="shared" si="2"/>
        <v>61</v>
      </c>
      <c r="I16" s="260">
        <v>2.66</v>
      </c>
      <c r="J16" s="50">
        <v>80</v>
      </c>
      <c r="K16" s="102">
        <v>2.37</v>
      </c>
      <c r="L16" s="47">
        <v>12</v>
      </c>
      <c r="M16" s="48">
        <v>2.17</v>
      </c>
      <c r="N16" s="257">
        <v>4</v>
      </c>
      <c r="O16" s="256">
        <v>2.42</v>
      </c>
      <c r="P16" s="236">
        <f>SUM(J16,L16,N16)</f>
        <v>96</v>
      </c>
      <c r="Q16" s="335">
        <v>2.35</v>
      </c>
    </row>
    <row r="17" spans="1:17" s="6" customFormat="1" ht="17.100000000000001" customHeight="1">
      <c r="A17" s="99" t="s">
        <v>81</v>
      </c>
      <c r="B17" s="47">
        <v>27</v>
      </c>
      <c r="C17" s="48">
        <v>2.34</v>
      </c>
      <c r="D17" s="47">
        <v>4</v>
      </c>
      <c r="E17" s="48">
        <v>2.31</v>
      </c>
      <c r="F17" s="257">
        <v>2</v>
      </c>
      <c r="G17" s="256">
        <v>2.09</v>
      </c>
      <c r="H17" s="69">
        <f t="shared" si="2"/>
        <v>33</v>
      </c>
      <c r="I17" s="260">
        <v>2.3199999999999998</v>
      </c>
      <c r="J17" s="50">
        <v>29</v>
      </c>
      <c r="K17" s="102">
        <v>2.31</v>
      </c>
      <c r="L17" s="47">
        <v>4</v>
      </c>
      <c r="M17" s="48">
        <v>1.73</v>
      </c>
      <c r="N17" s="301" t="s">
        <v>42</v>
      </c>
      <c r="O17" s="331" t="s">
        <v>42</v>
      </c>
      <c r="P17" s="236">
        <f t="shared" si="3"/>
        <v>33</v>
      </c>
      <c r="Q17" s="335">
        <v>2.2400000000000002</v>
      </c>
    </row>
    <row r="18" spans="1:17" s="6" customFormat="1" ht="17.100000000000001" customHeight="1">
      <c r="A18" s="99" t="s">
        <v>82</v>
      </c>
      <c r="B18" s="47">
        <v>17</v>
      </c>
      <c r="C18" s="48">
        <v>2.85</v>
      </c>
      <c r="D18" s="47">
        <v>4</v>
      </c>
      <c r="E18" s="48">
        <v>2.42</v>
      </c>
      <c r="F18" s="301" t="s">
        <v>42</v>
      </c>
      <c r="G18" s="302" t="s">
        <v>42</v>
      </c>
      <c r="H18" s="69">
        <f t="shared" si="2"/>
        <v>21</v>
      </c>
      <c r="I18" s="260">
        <v>2.77</v>
      </c>
      <c r="J18" s="50">
        <v>31</v>
      </c>
      <c r="K18" s="102">
        <v>2.4500000000000002</v>
      </c>
      <c r="L18" s="47">
        <v>11</v>
      </c>
      <c r="M18" s="48">
        <v>2.5299999999999998</v>
      </c>
      <c r="N18" s="257">
        <v>1</v>
      </c>
      <c r="O18" s="256">
        <v>2.1</v>
      </c>
      <c r="P18" s="236">
        <f t="shared" si="3"/>
        <v>43</v>
      </c>
      <c r="Q18" s="335">
        <v>2.46</v>
      </c>
    </row>
    <row r="19" spans="1:17" s="6" customFormat="1" ht="17.100000000000001" customHeight="1">
      <c r="A19" s="98" t="s">
        <v>83</v>
      </c>
      <c r="B19" s="47">
        <v>1</v>
      </c>
      <c r="C19" s="102">
        <v>3.5</v>
      </c>
      <c r="D19" s="101" t="s">
        <v>42</v>
      </c>
      <c r="E19" s="97" t="s">
        <v>42</v>
      </c>
      <c r="F19" s="257">
        <v>1</v>
      </c>
      <c r="G19" s="256">
        <v>3.84</v>
      </c>
      <c r="H19" s="69">
        <f t="shared" si="2"/>
        <v>2</v>
      </c>
      <c r="I19" s="260">
        <v>3.67</v>
      </c>
      <c r="J19" s="50">
        <v>1</v>
      </c>
      <c r="K19" s="102">
        <v>3.53</v>
      </c>
      <c r="L19" s="101" t="s">
        <v>42</v>
      </c>
      <c r="M19" s="97" t="s">
        <v>42</v>
      </c>
      <c r="N19" s="257">
        <v>1</v>
      </c>
      <c r="O19" s="256">
        <v>3.76</v>
      </c>
      <c r="P19" s="236">
        <f t="shared" si="3"/>
        <v>2</v>
      </c>
      <c r="Q19" s="335">
        <v>3.65</v>
      </c>
    </row>
    <row r="20" spans="1:17" s="6" customFormat="1" ht="17.100000000000001" customHeight="1">
      <c r="A20" s="43" t="s">
        <v>40</v>
      </c>
      <c r="B20" s="75">
        <f>SUM(B14:B19)</f>
        <v>127</v>
      </c>
      <c r="C20" s="306">
        <v>2.5299999999999998</v>
      </c>
      <c r="D20" s="75">
        <f>SUM(D14:D19)</f>
        <v>37</v>
      </c>
      <c r="E20" s="77">
        <v>2.4300000000000002</v>
      </c>
      <c r="F20" s="318">
        <f>SUM(F14:F19)</f>
        <v>11</v>
      </c>
      <c r="G20" s="321">
        <v>2.23</v>
      </c>
      <c r="H20" s="319">
        <f>SUM(H14:H19)</f>
        <v>175</v>
      </c>
      <c r="I20" s="320">
        <v>2.4900000000000002</v>
      </c>
      <c r="J20" s="75">
        <f>SUM(J14:J19)</f>
        <v>204</v>
      </c>
      <c r="K20" s="306">
        <v>2.31</v>
      </c>
      <c r="L20" s="75">
        <f>SUM(L14:L19)</f>
        <v>46</v>
      </c>
      <c r="M20" s="77">
        <v>2.2400000000000002</v>
      </c>
      <c r="N20" s="318">
        <f>SUM(N14:N19)</f>
        <v>11</v>
      </c>
      <c r="O20" s="321">
        <v>2.29</v>
      </c>
      <c r="P20" s="319">
        <f>SUM(P14:P19)</f>
        <v>261</v>
      </c>
      <c r="Q20" s="345">
        <v>2.2999999999999998</v>
      </c>
    </row>
    <row r="21" spans="1:17" s="6" customFormat="1" ht="17.100000000000001" customHeight="1">
      <c r="A21" s="98" t="s">
        <v>84</v>
      </c>
      <c r="B21" s="47">
        <v>24</v>
      </c>
      <c r="C21" s="102">
        <v>2.4500000000000002</v>
      </c>
      <c r="D21" s="47">
        <v>6</v>
      </c>
      <c r="E21" s="48">
        <v>2.4700000000000002</v>
      </c>
      <c r="F21" s="257">
        <v>10</v>
      </c>
      <c r="G21" s="256">
        <v>2.13</v>
      </c>
      <c r="H21" s="69">
        <f t="shared" si="2"/>
        <v>40</v>
      </c>
      <c r="I21" s="260">
        <v>2.38</v>
      </c>
      <c r="J21" s="50">
        <v>33</v>
      </c>
      <c r="K21" s="102">
        <v>2.21</v>
      </c>
      <c r="L21" s="47">
        <v>13</v>
      </c>
      <c r="M21" s="48">
        <v>2.29</v>
      </c>
      <c r="N21" s="301" t="s">
        <v>42</v>
      </c>
      <c r="O21" s="302" t="s">
        <v>42</v>
      </c>
      <c r="P21" s="67">
        <f t="shared" si="3"/>
        <v>46</v>
      </c>
      <c r="Q21" s="335">
        <v>2.23</v>
      </c>
    </row>
    <row r="22" spans="1:17" s="6" customFormat="1" ht="17.100000000000001" customHeight="1">
      <c r="A22" s="98" t="s">
        <v>85</v>
      </c>
      <c r="B22" s="47">
        <v>51</v>
      </c>
      <c r="C22" s="102">
        <v>2.67</v>
      </c>
      <c r="D22" s="47">
        <v>13</v>
      </c>
      <c r="E22" s="48">
        <v>2.54</v>
      </c>
      <c r="F22" s="257">
        <v>7</v>
      </c>
      <c r="G22" s="256">
        <v>2.02</v>
      </c>
      <c r="H22" s="69">
        <f t="shared" si="2"/>
        <v>71</v>
      </c>
      <c r="I22" s="260">
        <v>2.58</v>
      </c>
      <c r="J22" s="50">
        <v>60</v>
      </c>
      <c r="K22" s="102">
        <v>2.63</v>
      </c>
      <c r="L22" s="47">
        <v>13</v>
      </c>
      <c r="M22" s="102">
        <v>2.6</v>
      </c>
      <c r="N22" s="257">
        <v>2</v>
      </c>
      <c r="O22" s="291">
        <v>3.39</v>
      </c>
      <c r="P22" s="67">
        <f t="shared" si="3"/>
        <v>75</v>
      </c>
      <c r="Q22" s="335">
        <v>2.65</v>
      </c>
    </row>
    <row r="23" spans="1:17" s="6" customFormat="1" ht="17.100000000000001" customHeight="1">
      <c r="A23" s="377" t="s">
        <v>86</v>
      </c>
      <c r="B23" s="239">
        <v>4</v>
      </c>
      <c r="C23" s="307">
        <v>2.2400000000000002</v>
      </c>
      <c r="D23" s="239">
        <v>4</v>
      </c>
      <c r="E23" s="240">
        <v>2.5099999999999998</v>
      </c>
      <c r="F23" s="285">
        <v>1</v>
      </c>
      <c r="G23" s="287">
        <v>2.13</v>
      </c>
      <c r="H23" s="210">
        <f t="shared" si="2"/>
        <v>9</v>
      </c>
      <c r="I23" s="289">
        <v>2.35</v>
      </c>
      <c r="J23" s="241">
        <v>13</v>
      </c>
      <c r="K23" s="307">
        <v>2.62</v>
      </c>
      <c r="L23" s="239">
        <v>3</v>
      </c>
      <c r="M23" s="240">
        <v>2.86</v>
      </c>
      <c r="N23" s="342" t="s">
        <v>42</v>
      </c>
      <c r="O23" s="343" t="s">
        <v>42</v>
      </c>
      <c r="P23" s="208">
        <f>SUM(J23,L23,N23)</f>
        <v>16</v>
      </c>
      <c r="Q23" s="339">
        <v>2.67</v>
      </c>
    </row>
    <row r="24" spans="1:17" s="6" customFormat="1" ht="17.100000000000001" customHeight="1">
      <c r="A24" s="44" t="s">
        <v>41</v>
      </c>
      <c r="B24" s="131">
        <f>SUM(B21:B23)</f>
        <v>79</v>
      </c>
      <c r="C24" s="308">
        <v>2.58</v>
      </c>
      <c r="D24" s="131">
        <f>SUM(D21:D23)</f>
        <v>23</v>
      </c>
      <c r="E24" s="247">
        <v>2.52</v>
      </c>
      <c r="F24" s="131">
        <f>SUM(F21:F23)</f>
        <v>18</v>
      </c>
      <c r="G24" s="322">
        <v>2.09</v>
      </c>
      <c r="H24" s="131">
        <f>SUM(H21:H23)</f>
        <v>120</v>
      </c>
      <c r="I24" s="330">
        <v>2.4900000000000002</v>
      </c>
      <c r="J24" s="131">
        <f>SUM(J21:J23)</f>
        <v>106</v>
      </c>
      <c r="K24" s="308">
        <v>2.5</v>
      </c>
      <c r="L24" s="131">
        <f>SUM(L21:L23)</f>
        <v>29</v>
      </c>
      <c r="M24" s="247">
        <v>2.4900000000000002</v>
      </c>
      <c r="N24" s="131">
        <f>SUM(N21:N23)</f>
        <v>2</v>
      </c>
      <c r="O24" s="308">
        <v>3.39</v>
      </c>
      <c r="P24" s="131">
        <f>SUM(P21:P23)</f>
        <v>137</v>
      </c>
      <c r="Q24" s="332">
        <v>2.5099999999999998</v>
      </c>
    </row>
    <row r="25" spans="1:17" s="6" customFormat="1" ht="16.5" customHeight="1" thickBot="1">
      <c r="A25" s="16" t="s">
        <v>5</v>
      </c>
      <c r="B25" s="144">
        <f>SUM(B24,B20)</f>
        <v>206</v>
      </c>
      <c r="C25" s="309">
        <v>2.5499999999999998</v>
      </c>
      <c r="D25" s="144">
        <f>SUM(D24,D20)</f>
        <v>60</v>
      </c>
      <c r="E25" s="33">
        <v>2.46</v>
      </c>
      <c r="F25" s="144">
        <f>SUM(F24,F20)</f>
        <v>29</v>
      </c>
      <c r="G25" s="309">
        <v>2.14</v>
      </c>
      <c r="H25" s="144">
        <f>SUM(B25,D25,F25)</f>
        <v>295</v>
      </c>
      <c r="I25" s="41">
        <v>2.4900000000000002</v>
      </c>
      <c r="J25" s="144">
        <f>SUM(J24,J20)</f>
        <v>310</v>
      </c>
      <c r="K25" s="309">
        <v>2.38</v>
      </c>
      <c r="L25" s="144">
        <f>SUM(L24,L20)</f>
        <v>75</v>
      </c>
      <c r="M25" s="33">
        <v>2.34</v>
      </c>
      <c r="N25" s="144">
        <f>SUM(N24,N20)</f>
        <v>13</v>
      </c>
      <c r="O25" s="309">
        <v>2.46</v>
      </c>
      <c r="P25" s="144">
        <f>SUM(J25,L25,N25)</f>
        <v>398</v>
      </c>
      <c r="Q25" s="333">
        <v>2.37</v>
      </c>
    </row>
    <row r="26" spans="1:17" s="6" customFormat="1" ht="16.5" customHeight="1">
      <c r="A26" s="9" t="s">
        <v>6</v>
      </c>
      <c r="B26" s="52"/>
      <c r="C26" s="310"/>
      <c r="D26" s="52"/>
      <c r="E26" s="53"/>
      <c r="F26" s="52"/>
      <c r="G26" s="246"/>
      <c r="H26" s="55"/>
      <c r="I26" s="54"/>
      <c r="J26" s="242"/>
      <c r="K26" s="310"/>
      <c r="L26" s="52"/>
      <c r="M26" s="53"/>
      <c r="N26" s="52"/>
      <c r="O26" s="246"/>
      <c r="P26" s="55"/>
      <c r="Q26" s="334"/>
    </row>
    <row r="27" spans="1:17" s="6" customFormat="1" ht="16.5" customHeight="1">
      <c r="A27" s="13" t="s">
        <v>7</v>
      </c>
      <c r="B27" s="78">
        <v>85</v>
      </c>
      <c r="C27" s="311">
        <v>2.39</v>
      </c>
      <c r="D27" s="78">
        <v>19</v>
      </c>
      <c r="E27" s="252">
        <v>2.25</v>
      </c>
      <c r="F27" s="315">
        <v>17</v>
      </c>
      <c r="G27" s="316">
        <v>2.0699999999999998</v>
      </c>
      <c r="H27" s="65">
        <f>SUM(B27,D27,F27)</f>
        <v>121</v>
      </c>
      <c r="I27" s="317">
        <v>2.33</v>
      </c>
      <c r="J27" s="253">
        <v>85</v>
      </c>
      <c r="K27" s="311">
        <v>2.2599999999999998</v>
      </c>
      <c r="L27" s="78">
        <v>9</v>
      </c>
      <c r="M27" s="252">
        <v>2.35</v>
      </c>
      <c r="N27" s="315">
        <v>17</v>
      </c>
      <c r="O27" s="316">
        <v>2.15</v>
      </c>
      <c r="P27" s="65">
        <f>SUM(J27,L27,N27)</f>
        <v>111</v>
      </c>
      <c r="Q27" s="344">
        <v>2.25</v>
      </c>
    </row>
    <row r="28" spans="1:17" s="6" customFormat="1" ht="16.5" customHeight="1">
      <c r="A28" s="12" t="s">
        <v>8</v>
      </c>
      <c r="B28" s="254">
        <v>47</v>
      </c>
      <c r="C28" s="291">
        <v>2.4</v>
      </c>
      <c r="D28" s="254">
        <v>21</v>
      </c>
      <c r="E28" s="255">
        <v>2.3199999999999998</v>
      </c>
      <c r="F28" s="257">
        <v>12</v>
      </c>
      <c r="G28" s="256">
        <v>2.06</v>
      </c>
      <c r="H28" s="69">
        <f t="shared" ref="H28:H29" si="4">SUM(B28,D28,F28)</f>
        <v>80</v>
      </c>
      <c r="I28" s="260">
        <v>2.33</v>
      </c>
      <c r="J28" s="259">
        <v>66</v>
      </c>
      <c r="K28" s="291">
        <v>2.16</v>
      </c>
      <c r="L28" s="254">
        <v>18</v>
      </c>
      <c r="M28" s="255">
        <v>2.08</v>
      </c>
      <c r="N28" s="257">
        <v>14</v>
      </c>
      <c r="O28" s="256">
        <v>1.72</v>
      </c>
      <c r="P28" s="69">
        <f t="shared" ref="P28:P29" si="5">SUM(J28,L28,N28)</f>
        <v>98</v>
      </c>
      <c r="Q28" s="335">
        <v>2.08</v>
      </c>
    </row>
    <row r="29" spans="1:17" s="6" customFormat="1" ht="16.5" customHeight="1">
      <c r="A29" s="10" t="s">
        <v>9</v>
      </c>
      <c r="B29" s="71">
        <v>72</v>
      </c>
      <c r="C29" s="312">
        <v>2.15</v>
      </c>
      <c r="D29" s="71">
        <v>6</v>
      </c>
      <c r="E29" s="81">
        <v>2.16</v>
      </c>
      <c r="F29" s="71">
        <v>3</v>
      </c>
      <c r="G29" s="109">
        <v>2.66</v>
      </c>
      <c r="H29" s="210">
        <f t="shared" si="4"/>
        <v>81</v>
      </c>
      <c r="I29" s="72">
        <v>2.17</v>
      </c>
      <c r="J29" s="73">
        <v>75</v>
      </c>
      <c r="K29" s="312">
        <v>2.08</v>
      </c>
      <c r="L29" s="71">
        <v>7</v>
      </c>
      <c r="M29" s="81">
        <v>1.99</v>
      </c>
      <c r="N29" s="71">
        <v>2</v>
      </c>
      <c r="O29" s="109">
        <v>2.85</v>
      </c>
      <c r="P29" s="210">
        <f t="shared" si="5"/>
        <v>84</v>
      </c>
      <c r="Q29" s="336">
        <v>2.09</v>
      </c>
    </row>
    <row r="30" spans="1:17" s="6" customFormat="1" ht="16.5" customHeight="1" thickBot="1">
      <c r="A30" s="23" t="s">
        <v>10</v>
      </c>
      <c r="B30" s="159">
        <f>SUM(B27:B29)</f>
        <v>204</v>
      </c>
      <c r="C30" s="313">
        <v>2.31</v>
      </c>
      <c r="D30" s="159">
        <f>SUM(D27:D29)</f>
        <v>46</v>
      </c>
      <c r="E30" s="37">
        <v>2.27</v>
      </c>
      <c r="F30" s="159">
        <f>SUM(F27:F29)</f>
        <v>32</v>
      </c>
      <c r="G30" s="313">
        <v>2.12</v>
      </c>
      <c r="H30" s="32">
        <f>SUM(B30,D30,F30)</f>
        <v>282</v>
      </c>
      <c r="I30" s="346">
        <v>2.2799999999999998</v>
      </c>
      <c r="J30" s="159">
        <f>SUM(J27:J29)</f>
        <v>226</v>
      </c>
      <c r="K30" s="313">
        <v>2.17</v>
      </c>
      <c r="L30" s="159">
        <f>SUM(L27:L29)</f>
        <v>34</v>
      </c>
      <c r="M30" s="37">
        <v>2.13</v>
      </c>
      <c r="N30" s="159">
        <f>SUM(N27:N29)</f>
        <v>33</v>
      </c>
      <c r="O30" s="313">
        <v>2.0099999999999998</v>
      </c>
      <c r="P30" s="159">
        <f>SUM(P27:P29)</f>
        <v>293</v>
      </c>
      <c r="Q30" s="337">
        <v>2.15</v>
      </c>
    </row>
    <row r="31" spans="1:17" s="6" customFormat="1" ht="16.5" customHeight="1">
      <c r="A31" s="9" t="s">
        <v>11</v>
      </c>
      <c r="B31" s="52"/>
      <c r="C31" s="310"/>
      <c r="D31" s="52"/>
      <c r="E31" s="53"/>
      <c r="F31" s="52"/>
      <c r="G31" s="246"/>
      <c r="H31" s="55"/>
      <c r="I31" s="54"/>
      <c r="J31" s="242"/>
      <c r="K31" s="310"/>
      <c r="L31" s="52"/>
      <c r="M31" s="53"/>
      <c r="N31" s="52"/>
      <c r="O31" s="246"/>
      <c r="P31" s="55"/>
      <c r="Q31" s="334"/>
    </row>
    <row r="32" spans="1:17" s="6" customFormat="1" ht="16.5" customHeight="1">
      <c r="A32" s="373" t="s">
        <v>12</v>
      </c>
      <c r="B32" s="261">
        <v>71</v>
      </c>
      <c r="C32" s="262">
        <v>2.09</v>
      </c>
      <c r="D32" s="261">
        <v>19</v>
      </c>
      <c r="E32" s="262">
        <v>2.04</v>
      </c>
      <c r="F32" s="261">
        <v>2</v>
      </c>
      <c r="G32" s="263">
        <v>2.11</v>
      </c>
      <c r="H32" s="264">
        <f t="shared" ref="H32:H56" si="6">SUM(B32,D32,F32)</f>
        <v>92</v>
      </c>
      <c r="I32" s="265">
        <v>2.08</v>
      </c>
      <c r="J32" s="266">
        <v>75</v>
      </c>
      <c r="K32" s="262">
        <v>2.06</v>
      </c>
      <c r="L32" s="261">
        <v>4</v>
      </c>
      <c r="M32" s="262">
        <v>2.02</v>
      </c>
      <c r="N32" s="352">
        <v>12</v>
      </c>
      <c r="O32" s="353">
        <v>2.33</v>
      </c>
      <c r="P32" s="65">
        <f>SUM(J32,L32,N32)</f>
        <v>91</v>
      </c>
      <c r="Q32" s="381">
        <v>2.09</v>
      </c>
    </row>
    <row r="33" spans="1:17" s="6" customFormat="1" ht="16.5" customHeight="1">
      <c r="A33" s="367" t="s">
        <v>52</v>
      </c>
      <c r="B33" s="123" t="s">
        <v>42</v>
      </c>
      <c r="C33" s="214" t="s">
        <v>42</v>
      </c>
      <c r="D33" s="123" t="s">
        <v>42</v>
      </c>
      <c r="E33" s="214" t="s">
        <v>42</v>
      </c>
      <c r="F33" s="123" t="s">
        <v>42</v>
      </c>
      <c r="G33" s="214" t="s">
        <v>42</v>
      </c>
      <c r="H33" s="123" t="s">
        <v>42</v>
      </c>
      <c r="I33" s="347" t="s">
        <v>42</v>
      </c>
      <c r="J33" s="123" t="s">
        <v>42</v>
      </c>
      <c r="K33" s="214" t="s">
        <v>42</v>
      </c>
      <c r="L33" s="123" t="s">
        <v>42</v>
      </c>
      <c r="M33" s="214" t="s">
        <v>42</v>
      </c>
      <c r="N33" s="354" t="s">
        <v>42</v>
      </c>
      <c r="O33" s="355" t="s">
        <v>42</v>
      </c>
      <c r="P33" s="356" t="s">
        <v>42</v>
      </c>
      <c r="Q33" s="382" t="s">
        <v>42</v>
      </c>
    </row>
    <row r="34" spans="1:17" s="6" customFormat="1" ht="16.5" customHeight="1">
      <c r="A34" s="368" t="s">
        <v>53</v>
      </c>
      <c r="B34" s="267">
        <v>48</v>
      </c>
      <c r="C34" s="268">
        <v>1.94</v>
      </c>
      <c r="D34" s="267">
        <v>3</v>
      </c>
      <c r="E34" s="268">
        <v>1.89</v>
      </c>
      <c r="F34" s="267">
        <v>5</v>
      </c>
      <c r="G34" s="269">
        <v>1.97</v>
      </c>
      <c r="H34" s="270">
        <f t="shared" si="6"/>
        <v>56</v>
      </c>
      <c r="I34" s="348">
        <v>1.94</v>
      </c>
      <c r="J34" s="267">
        <v>77</v>
      </c>
      <c r="K34" s="268">
        <v>1.91</v>
      </c>
      <c r="L34" s="123" t="s">
        <v>42</v>
      </c>
      <c r="M34" s="214" t="s">
        <v>42</v>
      </c>
      <c r="N34" s="270">
        <v>12</v>
      </c>
      <c r="O34" s="269">
        <v>2.2400000000000002</v>
      </c>
      <c r="P34" s="69">
        <f t="shared" ref="P34:P57" si="7">SUM(J34,L34,N34)</f>
        <v>89</v>
      </c>
      <c r="Q34" s="338">
        <v>1.96</v>
      </c>
    </row>
    <row r="35" spans="1:17" s="6" customFormat="1" ht="16.5" customHeight="1">
      <c r="A35" s="368" t="s">
        <v>54</v>
      </c>
      <c r="B35" s="123" t="s">
        <v>42</v>
      </c>
      <c r="C35" s="214" t="s">
        <v>42</v>
      </c>
      <c r="D35" s="123" t="s">
        <v>42</v>
      </c>
      <c r="E35" s="214" t="s">
        <v>42</v>
      </c>
      <c r="F35" s="123" t="s">
        <v>42</v>
      </c>
      <c r="G35" s="214" t="s">
        <v>42</v>
      </c>
      <c r="H35" s="123" t="s">
        <v>42</v>
      </c>
      <c r="I35" s="349" t="s">
        <v>42</v>
      </c>
      <c r="J35" s="123" t="s">
        <v>42</v>
      </c>
      <c r="K35" s="214" t="s">
        <v>42</v>
      </c>
      <c r="L35" s="123" t="s">
        <v>42</v>
      </c>
      <c r="M35" s="214" t="s">
        <v>42</v>
      </c>
      <c r="N35" s="354" t="s">
        <v>42</v>
      </c>
      <c r="O35" s="355" t="s">
        <v>42</v>
      </c>
      <c r="P35" s="356" t="s">
        <v>42</v>
      </c>
      <c r="Q35" s="382" t="s">
        <v>42</v>
      </c>
    </row>
    <row r="36" spans="1:17" s="6" customFormat="1" ht="16.5" customHeight="1">
      <c r="A36" s="368" t="s">
        <v>55</v>
      </c>
      <c r="B36" s="267">
        <v>77</v>
      </c>
      <c r="C36" s="268">
        <v>2.67</v>
      </c>
      <c r="D36" s="267">
        <v>10</v>
      </c>
      <c r="E36" s="268">
        <v>2.61</v>
      </c>
      <c r="F36" s="267">
        <v>4</v>
      </c>
      <c r="G36" s="269">
        <v>2.74</v>
      </c>
      <c r="H36" s="270">
        <f t="shared" si="6"/>
        <v>91</v>
      </c>
      <c r="I36" s="271">
        <v>2.67</v>
      </c>
      <c r="J36" s="272">
        <v>90</v>
      </c>
      <c r="K36" s="268">
        <v>2.59</v>
      </c>
      <c r="L36" s="267">
        <v>5</v>
      </c>
      <c r="M36" s="268">
        <v>2.56</v>
      </c>
      <c r="N36" s="270">
        <v>5</v>
      </c>
      <c r="O36" s="269">
        <v>3.32</v>
      </c>
      <c r="P36" s="69">
        <f t="shared" si="7"/>
        <v>100</v>
      </c>
      <c r="Q36" s="338">
        <v>2.63</v>
      </c>
    </row>
    <row r="37" spans="1:17" s="6" customFormat="1" ht="16.5" customHeight="1">
      <c r="A37" s="368" t="s">
        <v>56</v>
      </c>
      <c r="B37" s="267">
        <v>81</v>
      </c>
      <c r="C37" s="268">
        <v>2.57</v>
      </c>
      <c r="D37" s="267">
        <v>28</v>
      </c>
      <c r="E37" s="268">
        <v>2.5</v>
      </c>
      <c r="F37" s="267">
        <v>5</v>
      </c>
      <c r="G37" s="269">
        <v>2.87</v>
      </c>
      <c r="H37" s="270">
        <f t="shared" si="6"/>
        <v>114</v>
      </c>
      <c r="I37" s="271">
        <v>2.56</v>
      </c>
      <c r="J37" s="272">
        <v>103</v>
      </c>
      <c r="K37" s="268">
        <v>2.4</v>
      </c>
      <c r="L37" s="267">
        <v>14</v>
      </c>
      <c r="M37" s="268">
        <v>2.5299999999999998</v>
      </c>
      <c r="N37" s="270">
        <v>8</v>
      </c>
      <c r="O37" s="269">
        <v>2.96</v>
      </c>
      <c r="P37" s="69">
        <f t="shared" si="7"/>
        <v>125</v>
      </c>
      <c r="Q37" s="338">
        <v>2.4500000000000002</v>
      </c>
    </row>
    <row r="38" spans="1:17" s="6" customFormat="1" ht="16.5" customHeight="1">
      <c r="A38" s="368" t="s">
        <v>57</v>
      </c>
      <c r="B38" s="267">
        <v>37</v>
      </c>
      <c r="C38" s="268">
        <v>2.35</v>
      </c>
      <c r="D38" s="267">
        <v>9</v>
      </c>
      <c r="E38" s="268">
        <v>2.08</v>
      </c>
      <c r="F38" s="267">
        <v>3</v>
      </c>
      <c r="G38" s="269">
        <v>3.3</v>
      </c>
      <c r="H38" s="270">
        <f t="shared" si="6"/>
        <v>49</v>
      </c>
      <c r="I38" s="271">
        <v>2.36</v>
      </c>
      <c r="J38" s="272">
        <v>68</v>
      </c>
      <c r="K38" s="268">
        <v>2.4300000000000002</v>
      </c>
      <c r="L38" s="267">
        <v>11</v>
      </c>
      <c r="M38" s="268">
        <v>2.4700000000000002</v>
      </c>
      <c r="N38" s="270">
        <v>7</v>
      </c>
      <c r="O38" s="269">
        <v>2.94</v>
      </c>
      <c r="P38" s="69">
        <f t="shared" si="7"/>
        <v>86</v>
      </c>
      <c r="Q38" s="338">
        <v>2.4700000000000002</v>
      </c>
    </row>
    <row r="39" spans="1:17" s="6" customFormat="1" ht="16.5" customHeight="1">
      <c r="A39" s="368" t="s">
        <v>58</v>
      </c>
      <c r="B39" s="267">
        <v>71</v>
      </c>
      <c r="C39" s="268">
        <v>2.63</v>
      </c>
      <c r="D39" s="267">
        <v>19</v>
      </c>
      <c r="E39" s="268">
        <v>2.54</v>
      </c>
      <c r="F39" s="267">
        <v>7</v>
      </c>
      <c r="G39" s="269">
        <v>2.66</v>
      </c>
      <c r="H39" s="270">
        <f t="shared" si="6"/>
        <v>97</v>
      </c>
      <c r="I39" s="271">
        <v>2.61</v>
      </c>
      <c r="J39" s="272">
        <v>107</v>
      </c>
      <c r="K39" s="268">
        <v>2.71</v>
      </c>
      <c r="L39" s="267">
        <v>19</v>
      </c>
      <c r="M39" s="268">
        <v>2.68</v>
      </c>
      <c r="N39" s="270">
        <v>7</v>
      </c>
      <c r="O39" s="269">
        <v>3.2</v>
      </c>
      <c r="P39" s="69">
        <f t="shared" si="7"/>
        <v>133</v>
      </c>
      <c r="Q39" s="338">
        <v>2.73</v>
      </c>
    </row>
    <row r="40" spans="1:17" s="6" customFormat="1" ht="16.5" customHeight="1">
      <c r="A40" s="368" t="s">
        <v>59</v>
      </c>
      <c r="B40" s="267">
        <v>73</v>
      </c>
      <c r="C40" s="268">
        <v>2.23</v>
      </c>
      <c r="D40" s="267">
        <v>5</v>
      </c>
      <c r="E40" s="268">
        <v>1.98</v>
      </c>
      <c r="F40" s="267">
        <v>3</v>
      </c>
      <c r="G40" s="269">
        <v>2.09</v>
      </c>
      <c r="H40" s="270">
        <f t="shared" si="6"/>
        <v>81</v>
      </c>
      <c r="I40" s="271">
        <v>2.21</v>
      </c>
      <c r="J40" s="272">
        <v>79</v>
      </c>
      <c r="K40" s="268">
        <v>2.09</v>
      </c>
      <c r="L40" s="267">
        <v>9</v>
      </c>
      <c r="M40" s="268">
        <v>1.97</v>
      </c>
      <c r="N40" s="270">
        <v>8</v>
      </c>
      <c r="O40" s="269">
        <v>2.25</v>
      </c>
      <c r="P40" s="69">
        <f t="shared" si="7"/>
        <v>96</v>
      </c>
      <c r="Q40" s="338">
        <v>2.09</v>
      </c>
    </row>
    <row r="41" spans="1:17" s="6" customFormat="1" ht="16.5" customHeight="1">
      <c r="A41" s="368" t="s">
        <v>60</v>
      </c>
      <c r="B41" s="267">
        <v>71</v>
      </c>
      <c r="C41" s="268">
        <v>2.42</v>
      </c>
      <c r="D41" s="267">
        <v>18</v>
      </c>
      <c r="E41" s="268">
        <v>2.31</v>
      </c>
      <c r="F41" s="267">
        <v>7</v>
      </c>
      <c r="G41" s="269">
        <v>2.4500000000000002</v>
      </c>
      <c r="H41" s="270">
        <f t="shared" si="6"/>
        <v>96</v>
      </c>
      <c r="I41" s="269">
        <v>2.4</v>
      </c>
      <c r="J41" s="272">
        <v>78</v>
      </c>
      <c r="K41" s="268">
        <v>2.58</v>
      </c>
      <c r="L41" s="267">
        <v>13</v>
      </c>
      <c r="M41" s="268">
        <v>2.6</v>
      </c>
      <c r="N41" s="270">
        <v>6</v>
      </c>
      <c r="O41" s="269">
        <v>3.1</v>
      </c>
      <c r="P41" s="69">
        <f t="shared" si="7"/>
        <v>97</v>
      </c>
      <c r="Q41" s="338">
        <v>2.62</v>
      </c>
    </row>
    <row r="42" spans="1:17" s="6" customFormat="1" ht="16.5" customHeight="1">
      <c r="A42" s="368" t="s">
        <v>61</v>
      </c>
      <c r="B42" s="267">
        <v>59</v>
      </c>
      <c r="C42" s="268">
        <v>2.14</v>
      </c>
      <c r="D42" s="267">
        <v>11</v>
      </c>
      <c r="E42" s="268">
        <v>1.89</v>
      </c>
      <c r="F42" s="267">
        <v>4</v>
      </c>
      <c r="G42" s="269">
        <v>2.5099999999999998</v>
      </c>
      <c r="H42" s="270">
        <f t="shared" si="6"/>
        <v>74</v>
      </c>
      <c r="I42" s="271">
        <v>2.12</v>
      </c>
      <c r="J42" s="272">
        <v>57</v>
      </c>
      <c r="K42" s="268">
        <v>2.0499999999999998</v>
      </c>
      <c r="L42" s="267">
        <v>6</v>
      </c>
      <c r="M42" s="268">
        <v>2.0699999999999998</v>
      </c>
      <c r="N42" s="270">
        <v>11</v>
      </c>
      <c r="O42" s="269">
        <v>2.56</v>
      </c>
      <c r="P42" s="69">
        <f t="shared" si="7"/>
        <v>74</v>
      </c>
      <c r="Q42" s="338">
        <v>2.13</v>
      </c>
    </row>
    <row r="43" spans="1:17" s="6" customFormat="1" ht="16.5" customHeight="1">
      <c r="A43" s="368" t="s">
        <v>62</v>
      </c>
      <c r="B43" s="267">
        <v>96</v>
      </c>
      <c r="C43" s="268">
        <v>2.86</v>
      </c>
      <c r="D43" s="267">
        <v>23</v>
      </c>
      <c r="E43" s="268">
        <v>2.79</v>
      </c>
      <c r="F43" s="267">
        <v>3</v>
      </c>
      <c r="G43" s="269">
        <v>3.09</v>
      </c>
      <c r="H43" s="270">
        <f t="shared" si="6"/>
        <v>122</v>
      </c>
      <c r="I43" s="271">
        <v>2.85</v>
      </c>
      <c r="J43" s="272">
        <v>113</v>
      </c>
      <c r="K43" s="268">
        <v>2.97</v>
      </c>
      <c r="L43" s="267">
        <v>16</v>
      </c>
      <c r="M43" s="268">
        <v>2.94</v>
      </c>
      <c r="N43" s="270">
        <v>10</v>
      </c>
      <c r="O43" s="269">
        <v>3.07</v>
      </c>
      <c r="P43" s="69">
        <f t="shared" si="7"/>
        <v>139</v>
      </c>
      <c r="Q43" s="338">
        <v>2.97</v>
      </c>
    </row>
    <row r="44" spans="1:17" s="6" customFormat="1" ht="16.5" customHeight="1">
      <c r="A44" s="368" t="s">
        <v>63</v>
      </c>
      <c r="B44" s="267">
        <v>74</v>
      </c>
      <c r="C44" s="268">
        <v>2.48</v>
      </c>
      <c r="D44" s="267">
        <v>28</v>
      </c>
      <c r="E44" s="268">
        <v>2.33</v>
      </c>
      <c r="F44" s="267">
        <v>4</v>
      </c>
      <c r="G44" s="269">
        <v>2.66</v>
      </c>
      <c r="H44" s="270">
        <f t="shared" si="6"/>
        <v>106</v>
      </c>
      <c r="I44" s="325">
        <v>2.4500000000000002</v>
      </c>
      <c r="J44" s="272">
        <v>114</v>
      </c>
      <c r="K44" s="268">
        <v>2.61</v>
      </c>
      <c r="L44" s="267">
        <v>13</v>
      </c>
      <c r="M44" s="268">
        <v>2.66</v>
      </c>
      <c r="N44" s="270">
        <v>8</v>
      </c>
      <c r="O44" s="269">
        <v>2.5299999999999998</v>
      </c>
      <c r="P44" s="69">
        <f t="shared" si="7"/>
        <v>135</v>
      </c>
      <c r="Q44" s="338">
        <v>2.61</v>
      </c>
    </row>
    <row r="45" spans="1:17" s="6" customFormat="1" ht="16.5" customHeight="1">
      <c r="A45" s="369" t="s">
        <v>64</v>
      </c>
      <c r="B45" s="267">
        <v>1</v>
      </c>
      <c r="C45" s="268">
        <v>3.03</v>
      </c>
      <c r="D45" s="123">
        <v>1</v>
      </c>
      <c r="E45" s="214">
        <v>3.13</v>
      </c>
      <c r="F45" s="123" t="s">
        <v>42</v>
      </c>
      <c r="G45" s="214" t="s">
        <v>42</v>
      </c>
      <c r="H45" s="270">
        <f t="shared" si="6"/>
        <v>2</v>
      </c>
      <c r="I45" s="271">
        <v>3.08</v>
      </c>
      <c r="J45" s="272">
        <v>5</v>
      </c>
      <c r="K45" s="268">
        <v>3.4</v>
      </c>
      <c r="L45" s="267">
        <v>1</v>
      </c>
      <c r="M45" s="268">
        <v>2.96</v>
      </c>
      <c r="N45" s="354" t="s">
        <v>42</v>
      </c>
      <c r="O45" s="355" t="s">
        <v>42</v>
      </c>
      <c r="P45" s="69">
        <f t="shared" si="7"/>
        <v>6</v>
      </c>
      <c r="Q45" s="338">
        <v>3.32</v>
      </c>
    </row>
    <row r="46" spans="1:17" s="6" customFormat="1" ht="16.5" customHeight="1">
      <c r="A46" s="368" t="s">
        <v>65</v>
      </c>
      <c r="B46" s="267">
        <v>62</v>
      </c>
      <c r="C46" s="268">
        <v>2.2799999999999998</v>
      </c>
      <c r="D46" s="267">
        <v>16</v>
      </c>
      <c r="E46" s="268">
        <v>2.02</v>
      </c>
      <c r="F46" s="267">
        <v>2</v>
      </c>
      <c r="G46" s="269">
        <v>1.94</v>
      </c>
      <c r="H46" s="270">
        <f t="shared" si="6"/>
        <v>80</v>
      </c>
      <c r="I46" s="271">
        <v>2.2200000000000002</v>
      </c>
      <c r="J46" s="272">
        <v>74</v>
      </c>
      <c r="K46" s="268">
        <v>2.4500000000000002</v>
      </c>
      <c r="L46" s="267">
        <v>18</v>
      </c>
      <c r="M46" s="268">
        <v>2.41</v>
      </c>
      <c r="N46" s="270">
        <v>1</v>
      </c>
      <c r="O46" s="269">
        <v>3.15</v>
      </c>
      <c r="P46" s="69">
        <f t="shared" si="7"/>
        <v>93</v>
      </c>
      <c r="Q46" s="338">
        <v>2.4500000000000002</v>
      </c>
    </row>
    <row r="47" spans="1:17" s="6" customFormat="1" ht="16.5" customHeight="1">
      <c r="A47" s="368" t="s">
        <v>66</v>
      </c>
      <c r="B47" s="267">
        <v>62</v>
      </c>
      <c r="C47" s="268">
        <v>2.16</v>
      </c>
      <c r="D47" s="267">
        <v>17</v>
      </c>
      <c r="E47" s="268">
        <v>2.06</v>
      </c>
      <c r="F47" s="267">
        <v>6</v>
      </c>
      <c r="G47" s="269">
        <v>2.46</v>
      </c>
      <c r="H47" s="270">
        <f t="shared" si="6"/>
        <v>85</v>
      </c>
      <c r="I47" s="271">
        <v>2.16</v>
      </c>
      <c r="J47" s="272">
        <v>78</v>
      </c>
      <c r="K47" s="268">
        <v>2.0699999999999998</v>
      </c>
      <c r="L47" s="267">
        <v>6</v>
      </c>
      <c r="M47" s="268">
        <v>2.14</v>
      </c>
      <c r="N47" s="270">
        <v>11</v>
      </c>
      <c r="O47" s="269">
        <v>2.2999999999999998</v>
      </c>
      <c r="P47" s="69">
        <f t="shared" si="7"/>
        <v>95</v>
      </c>
      <c r="Q47" s="338">
        <v>2.1</v>
      </c>
    </row>
    <row r="48" spans="1:17" s="6" customFormat="1" ht="16.5" customHeight="1">
      <c r="A48" s="368" t="s">
        <v>67</v>
      </c>
      <c r="B48" s="267">
        <v>72</v>
      </c>
      <c r="C48" s="268">
        <v>2.5299999999999998</v>
      </c>
      <c r="D48" s="267">
        <v>15</v>
      </c>
      <c r="E48" s="268">
        <v>2.56</v>
      </c>
      <c r="F48" s="267">
        <v>3</v>
      </c>
      <c r="G48" s="269">
        <v>2.91</v>
      </c>
      <c r="H48" s="270">
        <f t="shared" si="6"/>
        <v>90</v>
      </c>
      <c r="I48" s="271">
        <v>2.5499999999999998</v>
      </c>
      <c r="J48" s="272">
        <v>80</v>
      </c>
      <c r="K48" s="268">
        <v>2.5099999999999998</v>
      </c>
      <c r="L48" s="267">
        <v>11</v>
      </c>
      <c r="M48" s="268">
        <v>2.46</v>
      </c>
      <c r="N48" s="270">
        <v>4</v>
      </c>
      <c r="O48" s="269">
        <v>2.84</v>
      </c>
      <c r="P48" s="69">
        <f t="shared" si="7"/>
        <v>95</v>
      </c>
      <c r="Q48" s="338">
        <v>2.52</v>
      </c>
    </row>
    <row r="49" spans="1:17" s="6" customFormat="1" ht="16.5" customHeight="1">
      <c r="A49" s="368" t="s">
        <v>68</v>
      </c>
      <c r="B49" s="267">
        <v>36</v>
      </c>
      <c r="C49" s="268">
        <v>2.25</v>
      </c>
      <c r="D49" s="267">
        <v>12</v>
      </c>
      <c r="E49" s="268">
        <v>2.17</v>
      </c>
      <c r="F49" s="267">
        <v>2</v>
      </c>
      <c r="G49" s="269">
        <v>1.75</v>
      </c>
      <c r="H49" s="270">
        <f t="shared" si="6"/>
        <v>50</v>
      </c>
      <c r="I49" s="271">
        <v>2.21</v>
      </c>
      <c r="J49" s="272">
        <v>48</v>
      </c>
      <c r="K49" s="268">
        <v>2.04</v>
      </c>
      <c r="L49" s="267">
        <v>11</v>
      </c>
      <c r="M49" s="268">
        <v>1.99</v>
      </c>
      <c r="N49" s="270">
        <v>9</v>
      </c>
      <c r="O49" s="269">
        <v>2.37</v>
      </c>
      <c r="P49" s="69">
        <f t="shared" si="7"/>
        <v>68</v>
      </c>
      <c r="Q49" s="338">
        <v>2.0699999999999998</v>
      </c>
    </row>
    <row r="50" spans="1:17" s="6" customFormat="1" ht="16.5" customHeight="1">
      <c r="A50" s="370" t="s">
        <v>69</v>
      </c>
      <c r="B50" s="273">
        <v>2</v>
      </c>
      <c r="C50" s="274">
        <v>3.21</v>
      </c>
      <c r="D50" s="123" t="s">
        <v>42</v>
      </c>
      <c r="E50" s="214" t="s">
        <v>42</v>
      </c>
      <c r="F50" s="123" t="s">
        <v>42</v>
      </c>
      <c r="G50" s="214" t="s">
        <v>42</v>
      </c>
      <c r="H50" s="276">
        <f t="shared" si="6"/>
        <v>2</v>
      </c>
      <c r="I50" s="277">
        <v>3.21</v>
      </c>
      <c r="J50" s="278">
        <v>2</v>
      </c>
      <c r="K50" s="274">
        <v>3.33</v>
      </c>
      <c r="L50" s="273">
        <v>2</v>
      </c>
      <c r="M50" s="274">
        <v>3.37</v>
      </c>
      <c r="N50" s="270">
        <v>1</v>
      </c>
      <c r="O50" s="269">
        <v>3.85</v>
      </c>
      <c r="P50" s="69">
        <f t="shared" si="7"/>
        <v>5</v>
      </c>
      <c r="Q50" s="338">
        <v>3.45</v>
      </c>
    </row>
    <row r="51" spans="1:17" s="6" customFormat="1" ht="16.5" customHeight="1">
      <c r="A51" s="371" t="s">
        <v>70</v>
      </c>
      <c r="B51" s="273">
        <v>51</v>
      </c>
      <c r="C51" s="274">
        <v>2.95</v>
      </c>
      <c r="D51" s="273">
        <v>12</v>
      </c>
      <c r="E51" s="274">
        <v>3.01</v>
      </c>
      <c r="F51" s="273">
        <v>4</v>
      </c>
      <c r="G51" s="275">
        <v>2.98</v>
      </c>
      <c r="H51" s="276">
        <f t="shared" si="6"/>
        <v>67</v>
      </c>
      <c r="I51" s="277">
        <v>2.96</v>
      </c>
      <c r="J51" s="278">
        <v>58</v>
      </c>
      <c r="K51" s="274">
        <v>2.94</v>
      </c>
      <c r="L51" s="273">
        <v>10</v>
      </c>
      <c r="M51" s="274">
        <v>3</v>
      </c>
      <c r="N51" s="270">
        <v>4</v>
      </c>
      <c r="O51" s="269">
        <v>3.09</v>
      </c>
      <c r="P51" s="69">
        <f t="shared" si="7"/>
        <v>72</v>
      </c>
      <c r="Q51" s="338">
        <v>2.96</v>
      </c>
    </row>
    <row r="52" spans="1:17" s="6" customFormat="1" ht="16.5" customHeight="1">
      <c r="A52" s="25" t="s">
        <v>71</v>
      </c>
      <c r="B52" s="279">
        <v>55</v>
      </c>
      <c r="C52" s="280">
        <v>2.68</v>
      </c>
      <c r="D52" s="279">
        <v>8</v>
      </c>
      <c r="E52" s="280">
        <v>2.4900000000000002</v>
      </c>
      <c r="F52" s="279">
        <v>4</v>
      </c>
      <c r="G52" s="281">
        <v>3.21</v>
      </c>
      <c r="H52" s="282">
        <f t="shared" si="6"/>
        <v>67</v>
      </c>
      <c r="I52" s="283">
        <v>2.69</v>
      </c>
      <c r="J52" s="284">
        <v>58</v>
      </c>
      <c r="K52" s="280">
        <v>2.2799999999999998</v>
      </c>
      <c r="L52" s="279">
        <v>7</v>
      </c>
      <c r="M52" s="280">
        <v>2.25</v>
      </c>
      <c r="N52" s="257">
        <v>11</v>
      </c>
      <c r="O52" s="256">
        <v>2.58</v>
      </c>
      <c r="P52" s="69">
        <f t="shared" si="7"/>
        <v>76</v>
      </c>
      <c r="Q52" s="335">
        <v>2.3199999999999998</v>
      </c>
    </row>
    <row r="53" spans="1:17" s="6" customFormat="1" ht="16.5" customHeight="1">
      <c r="A53" s="14" t="s">
        <v>72</v>
      </c>
      <c r="B53" s="285">
        <v>74</v>
      </c>
      <c r="C53" s="286">
        <v>2.29</v>
      </c>
      <c r="D53" s="285">
        <v>16</v>
      </c>
      <c r="E53" s="286">
        <v>2.1</v>
      </c>
      <c r="F53" s="285">
        <v>3</v>
      </c>
      <c r="G53" s="287">
        <v>2.1</v>
      </c>
      <c r="H53" s="288">
        <f t="shared" si="6"/>
        <v>93</v>
      </c>
      <c r="I53" s="289">
        <v>2.25</v>
      </c>
      <c r="J53" s="290">
        <v>76</v>
      </c>
      <c r="K53" s="286">
        <v>2.2799999999999998</v>
      </c>
      <c r="L53" s="285">
        <v>18</v>
      </c>
      <c r="M53" s="286">
        <v>2.2999999999999998</v>
      </c>
      <c r="N53" s="257">
        <v>4</v>
      </c>
      <c r="O53" s="256">
        <v>1.93</v>
      </c>
      <c r="P53" s="69">
        <f t="shared" si="7"/>
        <v>98</v>
      </c>
      <c r="Q53" s="335">
        <v>2.27</v>
      </c>
    </row>
    <row r="54" spans="1:17" s="6" customFormat="1" ht="16.5" customHeight="1">
      <c r="A54" s="12" t="s">
        <v>73</v>
      </c>
      <c r="B54" s="254">
        <v>57</v>
      </c>
      <c r="C54" s="291">
        <v>2.52</v>
      </c>
      <c r="D54" s="254">
        <v>9</v>
      </c>
      <c r="E54" s="291">
        <v>2.4300000000000002</v>
      </c>
      <c r="F54" s="254">
        <v>3</v>
      </c>
      <c r="G54" s="256">
        <v>3.59</v>
      </c>
      <c r="H54" s="257">
        <f t="shared" si="6"/>
        <v>69</v>
      </c>
      <c r="I54" s="258">
        <v>2.5499999999999998</v>
      </c>
      <c r="J54" s="259">
        <v>60</v>
      </c>
      <c r="K54" s="291">
        <v>2.62</v>
      </c>
      <c r="L54" s="254">
        <v>6</v>
      </c>
      <c r="M54" s="291">
        <v>2.5099999999999998</v>
      </c>
      <c r="N54" s="257">
        <v>7</v>
      </c>
      <c r="O54" s="256">
        <v>2.95</v>
      </c>
      <c r="P54" s="69">
        <f t="shared" si="7"/>
        <v>73</v>
      </c>
      <c r="Q54" s="335">
        <v>2.64</v>
      </c>
    </row>
    <row r="55" spans="1:17" s="6" customFormat="1" ht="16.5" customHeight="1">
      <c r="A55" s="11" t="s">
        <v>74</v>
      </c>
      <c r="B55" s="292">
        <v>57</v>
      </c>
      <c r="C55" s="293">
        <v>2.13</v>
      </c>
      <c r="D55" s="292">
        <v>5</v>
      </c>
      <c r="E55" s="293">
        <v>2.5099999999999998</v>
      </c>
      <c r="F55" s="292">
        <v>4</v>
      </c>
      <c r="G55" s="294">
        <v>2.16</v>
      </c>
      <c r="H55" s="295">
        <f t="shared" si="6"/>
        <v>66</v>
      </c>
      <c r="I55" s="296">
        <v>2.16</v>
      </c>
      <c r="J55" s="297">
        <v>59</v>
      </c>
      <c r="K55" s="293">
        <v>2.0499999999999998</v>
      </c>
      <c r="L55" s="292">
        <v>1</v>
      </c>
      <c r="M55" s="293">
        <v>2.11</v>
      </c>
      <c r="N55" s="295">
        <v>9</v>
      </c>
      <c r="O55" s="294">
        <v>2.0299999999999998</v>
      </c>
      <c r="P55" s="69">
        <f t="shared" si="7"/>
        <v>69</v>
      </c>
      <c r="Q55" s="340">
        <v>2.0499999999999998</v>
      </c>
    </row>
    <row r="56" spans="1:17" s="6" customFormat="1" ht="16.5" customHeight="1">
      <c r="A56" s="368" t="s">
        <v>75</v>
      </c>
      <c r="B56" s="101" t="s">
        <v>42</v>
      </c>
      <c r="C56" s="113" t="s">
        <v>42</v>
      </c>
      <c r="D56" s="101" t="s">
        <v>42</v>
      </c>
      <c r="E56" s="113" t="s">
        <v>42</v>
      </c>
      <c r="F56" s="267">
        <v>53</v>
      </c>
      <c r="G56" s="269">
        <v>2.27</v>
      </c>
      <c r="H56" s="270">
        <f t="shared" si="6"/>
        <v>53</v>
      </c>
      <c r="I56" s="348">
        <v>2.27</v>
      </c>
      <c r="J56" s="101" t="s">
        <v>42</v>
      </c>
      <c r="K56" s="113" t="s">
        <v>42</v>
      </c>
      <c r="L56" s="101" t="s">
        <v>42</v>
      </c>
      <c r="M56" s="113" t="s">
        <v>42</v>
      </c>
      <c r="N56" s="270">
        <v>71</v>
      </c>
      <c r="O56" s="269">
        <v>2.36</v>
      </c>
      <c r="P56" s="69">
        <f t="shared" si="7"/>
        <v>71</v>
      </c>
      <c r="Q56" s="338">
        <v>2.36</v>
      </c>
    </row>
    <row r="57" spans="1:17" s="6" customFormat="1" ht="16.5" customHeight="1">
      <c r="A57" s="374" t="s">
        <v>76</v>
      </c>
      <c r="B57" s="101" t="s">
        <v>42</v>
      </c>
      <c r="C57" s="113" t="s">
        <v>42</v>
      </c>
      <c r="D57" s="101" t="s">
        <v>42</v>
      </c>
      <c r="E57" s="113" t="s">
        <v>42</v>
      </c>
      <c r="F57" s="101" t="s">
        <v>42</v>
      </c>
      <c r="G57" s="113" t="s">
        <v>42</v>
      </c>
      <c r="H57" s="123" t="s">
        <v>42</v>
      </c>
      <c r="I57" s="214" t="s">
        <v>42</v>
      </c>
      <c r="J57" s="326">
        <v>60</v>
      </c>
      <c r="K57" s="328">
        <v>1.87</v>
      </c>
      <c r="L57" s="327">
        <v>2</v>
      </c>
      <c r="M57" s="328">
        <v>1.73</v>
      </c>
      <c r="N57" s="270">
        <v>2</v>
      </c>
      <c r="O57" s="269">
        <v>2.0699999999999998</v>
      </c>
      <c r="P57" s="69">
        <f t="shared" si="7"/>
        <v>64</v>
      </c>
      <c r="Q57" s="338">
        <v>1.87</v>
      </c>
    </row>
    <row r="58" spans="1:17" s="6" customFormat="1" ht="16.5" customHeight="1">
      <c r="A58" s="372" t="s">
        <v>77</v>
      </c>
      <c r="B58" s="92" t="s">
        <v>42</v>
      </c>
      <c r="C58" s="243" t="s">
        <v>42</v>
      </c>
      <c r="D58" s="92" t="s">
        <v>42</v>
      </c>
      <c r="E58" s="243" t="s">
        <v>42</v>
      </c>
      <c r="F58" s="92" t="s">
        <v>42</v>
      </c>
      <c r="G58" s="243" t="s">
        <v>42</v>
      </c>
      <c r="H58" s="123" t="s">
        <v>42</v>
      </c>
      <c r="I58" s="350" t="s">
        <v>42</v>
      </c>
      <c r="J58" s="92" t="s">
        <v>42</v>
      </c>
      <c r="K58" s="243" t="s">
        <v>42</v>
      </c>
      <c r="L58" s="92" t="s">
        <v>42</v>
      </c>
      <c r="M58" s="243" t="s">
        <v>42</v>
      </c>
      <c r="N58" s="92" t="s">
        <v>42</v>
      </c>
      <c r="O58" s="243" t="s">
        <v>42</v>
      </c>
      <c r="P58" s="351" t="s">
        <v>42</v>
      </c>
      <c r="Q58" s="383" t="s">
        <v>42</v>
      </c>
    </row>
    <row r="59" spans="1:17" s="6" customFormat="1" ht="16.5" customHeight="1" thickBot="1">
      <c r="A59" s="16" t="s">
        <v>13</v>
      </c>
      <c r="B59" s="314">
        <f>SUM(B32:B58)</f>
        <v>1287</v>
      </c>
      <c r="C59" s="309">
        <v>2.4300000000000002</v>
      </c>
      <c r="D59" s="144">
        <f>SUM(D32:D58)</f>
        <v>284</v>
      </c>
      <c r="E59" s="33">
        <v>2.35</v>
      </c>
      <c r="F59" s="144">
        <f>SUM(F32:F58)</f>
        <v>131</v>
      </c>
      <c r="G59" s="309">
        <v>2.46</v>
      </c>
      <c r="H59" s="323">
        <f>SUM(B59,D59,F59)</f>
        <v>1702</v>
      </c>
      <c r="I59" s="41">
        <v>2.42</v>
      </c>
      <c r="J59" s="314">
        <f>SUM(J32:J58)</f>
        <v>1619</v>
      </c>
      <c r="K59" s="309">
        <v>2.4</v>
      </c>
      <c r="L59" s="314">
        <f>SUM(L32:L58)</f>
        <v>203</v>
      </c>
      <c r="M59" s="309">
        <v>2.48</v>
      </c>
      <c r="N59" s="314">
        <f>SUM(N32:N58)</f>
        <v>228</v>
      </c>
      <c r="O59" s="309">
        <v>2.5299999999999998</v>
      </c>
      <c r="P59" s="314">
        <f>SUM(P32:P58)</f>
        <v>2050</v>
      </c>
      <c r="Q59" s="333">
        <v>2.42</v>
      </c>
    </row>
    <row r="60" spans="1:17" s="6" customFormat="1" ht="16.5" customHeight="1">
      <c r="A60" s="9" t="s">
        <v>14</v>
      </c>
      <c r="B60" s="52"/>
      <c r="C60" s="310"/>
      <c r="D60" s="52"/>
      <c r="E60" s="53"/>
      <c r="F60" s="52"/>
      <c r="G60" s="246"/>
      <c r="H60" s="55"/>
      <c r="I60" s="54"/>
      <c r="J60" s="242"/>
      <c r="K60" s="310"/>
      <c r="L60" s="52"/>
      <c r="M60" s="310"/>
      <c r="N60" s="52"/>
      <c r="O60" s="246"/>
      <c r="P60" s="55"/>
      <c r="Q60" s="334"/>
    </row>
    <row r="61" spans="1:17" s="6" customFormat="1" ht="16.5" customHeight="1">
      <c r="A61" s="10" t="s">
        <v>15</v>
      </c>
      <c r="B61" s="101" t="s">
        <v>42</v>
      </c>
      <c r="C61" s="113" t="s">
        <v>42</v>
      </c>
      <c r="D61" s="101" t="s">
        <v>42</v>
      </c>
      <c r="E61" s="113" t="s">
        <v>42</v>
      </c>
      <c r="F61" s="71">
        <v>79</v>
      </c>
      <c r="G61" s="109">
        <v>3.08</v>
      </c>
      <c r="H61" s="251">
        <f t="shared" ref="H61:H63" si="8">SUM(B61,D61,F61)</f>
        <v>79</v>
      </c>
      <c r="I61" s="357">
        <v>3.08</v>
      </c>
      <c r="J61" s="360" t="s">
        <v>42</v>
      </c>
      <c r="K61" s="361" t="s">
        <v>42</v>
      </c>
      <c r="L61" s="362" t="s">
        <v>42</v>
      </c>
      <c r="M61" s="361" t="s">
        <v>42</v>
      </c>
      <c r="N61" s="363">
        <v>79</v>
      </c>
      <c r="O61" s="316">
        <v>3.36</v>
      </c>
      <c r="P61" s="315">
        <f t="shared" ref="P61:P63" si="9">SUM(J61,L61,N61)</f>
        <v>79</v>
      </c>
      <c r="Q61" s="344">
        <v>3.36</v>
      </c>
    </row>
    <row r="62" spans="1:17" s="6" customFormat="1" ht="16.5" customHeight="1">
      <c r="A62" s="11" t="s">
        <v>16</v>
      </c>
      <c r="B62" s="292">
        <v>68</v>
      </c>
      <c r="C62" s="293">
        <v>2.68</v>
      </c>
      <c r="D62" s="292">
        <v>20</v>
      </c>
      <c r="E62" s="293">
        <v>2.5</v>
      </c>
      <c r="F62" s="292">
        <v>2</v>
      </c>
      <c r="G62" s="294">
        <v>3.6</v>
      </c>
      <c r="H62" s="295">
        <f t="shared" si="8"/>
        <v>90</v>
      </c>
      <c r="I62" s="358">
        <v>2.66</v>
      </c>
      <c r="J62" s="364">
        <v>103</v>
      </c>
      <c r="K62" s="293">
        <v>2.46</v>
      </c>
      <c r="L62" s="292">
        <v>7</v>
      </c>
      <c r="M62" s="293">
        <v>2.65</v>
      </c>
      <c r="N62" s="292">
        <v>4</v>
      </c>
      <c r="O62" s="294">
        <v>2.88</v>
      </c>
      <c r="P62" s="257">
        <f t="shared" si="9"/>
        <v>114</v>
      </c>
      <c r="Q62" s="340">
        <v>2.4900000000000002</v>
      </c>
    </row>
    <row r="63" spans="1:17" s="6" customFormat="1" ht="16.5" customHeight="1">
      <c r="A63" s="12" t="s">
        <v>17</v>
      </c>
      <c r="B63" s="254">
        <v>62</v>
      </c>
      <c r="C63" s="291">
        <v>2.46</v>
      </c>
      <c r="D63" s="254">
        <v>9</v>
      </c>
      <c r="E63" s="291">
        <v>2.4500000000000002</v>
      </c>
      <c r="F63" s="254">
        <v>3</v>
      </c>
      <c r="G63" s="256">
        <v>2.27</v>
      </c>
      <c r="H63" s="257">
        <f t="shared" si="8"/>
        <v>74</v>
      </c>
      <c r="I63" s="359">
        <v>2.4500000000000002</v>
      </c>
      <c r="J63" s="285">
        <v>91</v>
      </c>
      <c r="K63" s="286">
        <v>2.08</v>
      </c>
      <c r="L63" s="285">
        <v>1</v>
      </c>
      <c r="M63" s="286">
        <v>1.96</v>
      </c>
      <c r="N63" s="285">
        <v>3</v>
      </c>
      <c r="O63" s="287">
        <v>3.04</v>
      </c>
      <c r="P63" s="251">
        <f t="shared" si="9"/>
        <v>95</v>
      </c>
      <c r="Q63" s="339">
        <v>2.11</v>
      </c>
    </row>
    <row r="64" spans="1:17" s="6" customFormat="1" ht="16.5" customHeight="1" thickBot="1">
      <c r="A64" s="16" t="s">
        <v>18</v>
      </c>
      <c r="B64" s="144">
        <f>SUM(B61:B63)</f>
        <v>130</v>
      </c>
      <c r="C64" s="309">
        <v>2.58</v>
      </c>
      <c r="D64" s="144">
        <f>SUM(D61:D63)</f>
        <v>29</v>
      </c>
      <c r="E64" s="33">
        <v>2.4900000000000002</v>
      </c>
      <c r="F64" s="144">
        <f>SUM(F61:F63)</f>
        <v>84</v>
      </c>
      <c r="G64" s="309">
        <v>3.06</v>
      </c>
      <c r="H64" s="144">
        <f>SUM(B64,D64,F64)</f>
        <v>243</v>
      </c>
      <c r="I64" s="41">
        <v>2.73</v>
      </c>
      <c r="J64" s="144">
        <f>SUM(J61:J63)</f>
        <v>194</v>
      </c>
      <c r="K64" s="309">
        <v>2.2799999999999998</v>
      </c>
      <c r="L64" s="144">
        <f>SUM(L61:L63)</f>
        <v>8</v>
      </c>
      <c r="M64" s="309">
        <v>2.57</v>
      </c>
      <c r="N64" s="144">
        <f>SUM(N61:N63)</f>
        <v>86</v>
      </c>
      <c r="O64" s="309">
        <v>3.33</v>
      </c>
      <c r="P64" s="144">
        <f>SUM(J64,L64,N64)</f>
        <v>288</v>
      </c>
      <c r="Q64" s="333">
        <v>2.6</v>
      </c>
    </row>
    <row r="65" spans="1:17" s="6" customFormat="1" ht="16.5" customHeight="1">
      <c r="A65" s="9" t="s">
        <v>19</v>
      </c>
      <c r="B65" s="52"/>
      <c r="C65" s="310"/>
      <c r="D65" s="52"/>
      <c r="E65" s="53"/>
      <c r="F65" s="52"/>
      <c r="G65" s="246"/>
      <c r="H65" s="55"/>
      <c r="I65" s="54"/>
      <c r="J65" s="242"/>
      <c r="K65" s="310"/>
      <c r="L65" s="52"/>
      <c r="M65" s="310"/>
      <c r="N65" s="52"/>
      <c r="O65" s="246"/>
      <c r="P65" s="55"/>
      <c r="Q65" s="334"/>
    </row>
    <row r="66" spans="1:17" s="6" customFormat="1" ht="16.5" customHeight="1">
      <c r="A66" s="15" t="s">
        <v>20</v>
      </c>
      <c r="B66" s="170" t="s">
        <v>42</v>
      </c>
      <c r="C66" s="169" t="s">
        <v>42</v>
      </c>
      <c r="D66" s="170" t="s">
        <v>42</v>
      </c>
      <c r="E66" s="169" t="s">
        <v>42</v>
      </c>
      <c r="F66" s="298">
        <v>45</v>
      </c>
      <c r="G66" s="299">
        <v>3.19</v>
      </c>
      <c r="H66" s="251">
        <f t="shared" ref="H66" si="10">SUM(B66,D66,F66)</f>
        <v>45</v>
      </c>
      <c r="I66" s="365">
        <v>3.19</v>
      </c>
      <c r="J66" s="170" t="s">
        <v>42</v>
      </c>
      <c r="K66" s="169" t="s">
        <v>42</v>
      </c>
      <c r="L66" s="170" t="s">
        <v>42</v>
      </c>
      <c r="M66" s="169" t="s">
        <v>42</v>
      </c>
      <c r="N66" s="298">
        <v>73</v>
      </c>
      <c r="O66" s="299">
        <v>2.91</v>
      </c>
      <c r="P66" s="315">
        <f>SUM(J66,L66,N66)</f>
        <v>73</v>
      </c>
      <c r="Q66" s="341">
        <v>2.91</v>
      </c>
    </row>
    <row r="67" spans="1:17" s="6" customFormat="1" ht="16.5" customHeight="1" thickBot="1">
      <c r="A67" s="16" t="s">
        <v>21</v>
      </c>
      <c r="B67" s="178" t="s">
        <v>42</v>
      </c>
      <c r="C67" s="177" t="s">
        <v>42</v>
      </c>
      <c r="D67" s="178" t="s">
        <v>42</v>
      </c>
      <c r="E67" s="177" t="s">
        <v>42</v>
      </c>
      <c r="F67" s="32">
        <f>SUM(F66)</f>
        <v>45</v>
      </c>
      <c r="G67" s="245">
        <v>3.19</v>
      </c>
      <c r="H67" s="35">
        <f>SUM(B67,D67,F67)</f>
        <v>45</v>
      </c>
      <c r="I67" s="41">
        <v>3.19</v>
      </c>
      <c r="J67" s="178" t="s">
        <v>42</v>
      </c>
      <c r="K67" s="177" t="s">
        <v>42</v>
      </c>
      <c r="L67" s="178" t="s">
        <v>42</v>
      </c>
      <c r="M67" s="177" t="s">
        <v>42</v>
      </c>
      <c r="N67" s="32">
        <f>SUM(N66)</f>
        <v>73</v>
      </c>
      <c r="O67" s="309">
        <v>2.91</v>
      </c>
      <c r="P67" s="144">
        <f>SUM(J67,L67,N67)</f>
        <v>73</v>
      </c>
      <c r="Q67" s="333">
        <v>2.91</v>
      </c>
    </row>
    <row r="68" spans="1:17" s="6" customFormat="1" ht="16.5" customHeight="1">
      <c r="A68" s="9" t="s">
        <v>23</v>
      </c>
      <c r="B68" s="244"/>
      <c r="C68" s="89"/>
      <c r="D68" s="244"/>
      <c r="E68" s="89"/>
      <c r="F68" s="52"/>
      <c r="G68" s="246"/>
      <c r="H68" s="55"/>
      <c r="I68" s="226"/>
      <c r="J68" s="52"/>
      <c r="K68" s="310"/>
      <c r="L68" s="244"/>
      <c r="M68" s="89"/>
      <c r="N68" s="52"/>
      <c r="O68" s="246"/>
      <c r="P68" s="55"/>
      <c r="Q68" s="334"/>
    </row>
    <row r="69" spans="1:17" s="6" customFormat="1" ht="16.5" customHeight="1">
      <c r="A69" s="15" t="s">
        <v>24</v>
      </c>
      <c r="B69" s="107" t="s">
        <v>42</v>
      </c>
      <c r="C69" s="84" t="s">
        <v>42</v>
      </c>
      <c r="D69" s="107" t="s">
        <v>42</v>
      </c>
      <c r="E69" s="84" t="s">
        <v>42</v>
      </c>
      <c r="F69" s="107" t="s">
        <v>42</v>
      </c>
      <c r="G69" s="84" t="s">
        <v>42</v>
      </c>
      <c r="H69" s="300"/>
      <c r="I69" s="365"/>
      <c r="J69" s="107" t="s">
        <v>42</v>
      </c>
      <c r="K69" s="84" t="s">
        <v>42</v>
      </c>
      <c r="L69" s="107" t="s">
        <v>42</v>
      </c>
      <c r="M69" s="84" t="s">
        <v>42</v>
      </c>
      <c r="N69" s="107" t="s">
        <v>42</v>
      </c>
      <c r="O69" s="84" t="s">
        <v>42</v>
      </c>
      <c r="P69" s="107" t="s">
        <v>42</v>
      </c>
      <c r="Q69" s="219" t="s">
        <v>42</v>
      </c>
    </row>
    <row r="70" spans="1:17" s="6" customFormat="1" ht="16.5" customHeight="1">
      <c r="A70" s="24" t="s">
        <v>25</v>
      </c>
      <c r="B70" s="108" t="s">
        <v>42</v>
      </c>
      <c r="C70" s="88" t="s">
        <v>42</v>
      </c>
      <c r="D70" s="108" t="s">
        <v>42</v>
      </c>
      <c r="E70" s="88" t="s">
        <v>42</v>
      </c>
      <c r="F70" s="108" t="s">
        <v>42</v>
      </c>
      <c r="G70" s="88" t="s">
        <v>42</v>
      </c>
      <c r="H70" s="324"/>
      <c r="I70" s="366"/>
      <c r="J70" s="108" t="s">
        <v>42</v>
      </c>
      <c r="K70" s="88" t="s">
        <v>42</v>
      </c>
      <c r="L70" s="108" t="s">
        <v>42</v>
      </c>
      <c r="M70" s="88" t="s">
        <v>42</v>
      </c>
      <c r="N70" s="108" t="s">
        <v>42</v>
      </c>
      <c r="O70" s="88" t="s">
        <v>42</v>
      </c>
      <c r="P70" s="108" t="s">
        <v>42</v>
      </c>
      <c r="Q70" s="220" t="s">
        <v>42</v>
      </c>
    </row>
    <row r="71" spans="1:17" s="6" customFormat="1" ht="16.5" customHeight="1" thickBot="1">
      <c r="A71" s="16" t="s">
        <v>22</v>
      </c>
      <c r="B71" s="221">
        <f>SUM(B12,B25,B30,B59,B64,B67,B70)</f>
        <v>1875</v>
      </c>
      <c r="C71" s="309">
        <v>2.44</v>
      </c>
      <c r="D71" s="85">
        <f>SUM(D12,D25,D30,D59,D64,D67,D70)</f>
        <v>421</v>
      </c>
      <c r="E71" s="33">
        <v>2.37</v>
      </c>
      <c r="F71" s="85">
        <f>SUM(F12,F25,F30,F59,F64,F67,F70)</f>
        <v>374</v>
      </c>
      <c r="G71" s="309">
        <v>2.76</v>
      </c>
      <c r="H71" s="221">
        <f>SUM(H12,H25,H30,H59,H64,H67,H70)</f>
        <v>2670</v>
      </c>
      <c r="I71" s="41">
        <v>2.4700000000000002</v>
      </c>
      <c r="J71" s="221">
        <f>SUM(J12,J25,J30,J59,J64,J67,J70)</f>
        <v>2406</v>
      </c>
      <c r="K71" s="309">
        <v>2.36</v>
      </c>
      <c r="L71" s="221">
        <f>SUM(L12,L25,L30,L59,L64,L67,L70)</f>
        <v>328</v>
      </c>
      <c r="M71" s="309">
        <v>2.4</v>
      </c>
      <c r="N71" s="221">
        <f>SUM(N12,N25,N30,N59,N64,N67,N70)</f>
        <v>451</v>
      </c>
      <c r="O71" s="309">
        <v>2.75</v>
      </c>
      <c r="P71" s="221">
        <f>SUM(P12,P25,P30,P59,P64,P67,P70)</f>
        <v>3185</v>
      </c>
      <c r="Q71" s="333">
        <v>2.42</v>
      </c>
    </row>
    <row r="72" spans="1:17" s="8" customFormat="1" ht="23.25">
      <c r="A72" s="212" t="s">
        <v>48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s="8" customFormat="1" ht="23.25">
      <c r="A73" s="212" t="s">
        <v>51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ht="21.95" customHeight="1">
      <c r="A74" s="212" t="s">
        <v>49</v>
      </c>
    </row>
    <row r="75" spans="1:17" ht="21.95" customHeight="1">
      <c r="A75" s="7" t="s">
        <v>50</v>
      </c>
    </row>
    <row r="76" spans="1:17" ht="21.95" customHeight="1"/>
  </sheetData>
  <mergeCells count="11">
    <mergeCell ref="P3:Q3"/>
    <mergeCell ref="A2:A4"/>
    <mergeCell ref="B2:I2"/>
    <mergeCell ref="J2:Q2"/>
    <mergeCell ref="B3:C3"/>
    <mergeCell ref="D3:E3"/>
    <mergeCell ref="F3:G3"/>
    <mergeCell ref="H3:I3"/>
    <mergeCell ref="J3:K3"/>
    <mergeCell ref="L3:M3"/>
    <mergeCell ref="N3:O3"/>
  </mergeCells>
  <printOptions horizontalCentered="1"/>
  <pageMargins left="0.35433070866141736" right="0.15748031496062992" top="0.51181102362204722" bottom="0.39370078740157483" header="0.15748031496062992" footer="0.15748031496062992"/>
  <pageSetup paperSize="9" scale="75" orientation="portrait" r:id="rId1"/>
  <headerFooter>
    <oddFooter>&amp;L&amp;"TH SarabunPSK,Regular"&amp;8&amp;Z&amp;F&amp;R&amp;"TH SarabunPSK,Regular"&amp;16&amp;K00+000&amp;P</oddFooter>
  </headerFooter>
  <colBreaks count="1" manualBreakCount="1">
    <brk id="17" max="58" man="1"/>
  </colBreaks>
  <ignoredErrors>
    <ignoredError sqref="H20 H24 P20 P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89"/>
  <sheetViews>
    <sheetView tabSelected="1" zoomScaleNormal="100" zoomScaleSheetLayoutView="100" workbookViewId="0">
      <selection activeCell="L7" sqref="L7"/>
    </sheetView>
  </sheetViews>
  <sheetFormatPr defaultRowHeight="14.25"/>
  <cols>
    <col min="1" max="1" width="32.375" style="1" customWidth="1"/>
    <col min="2" max="8" width="5.5" customWidth="1"/>
    <col min="9" max="9" width="5.875" customWidth="1"/>
  </cols>
  <sheetData>
    <row r="1" spans="1:9" s="5" customFormat="1" ht="26.25" customHeight="1">
      <c r="A1" s="3" t="s">
        <v>34</v>
      </c>
    </row>
    <row r="2" spans="1:9" s="5" customFormat="1" ht="24.75" customHeight="1">
      <c r="A2" s="3" t="s">
        <v>124</v>
      </c>
    </row>
    <row r="3" spans="1:9" ht="15" customHeight="1" thickBot="1">
      <c r="A3" s="2"/>
      <c r="B3" s="441"/>
      <c r="C3" s="441"/>
      <c r="D3" s="441"/>
      <c r="E3" s="441"/>
      <c r="F3" s="441"/>
      <c r="G3" s="441"/>
      <c r="H3" s="441"/>
      <c r="I3" s="441"/>
    </row>
    <row r="4" spans="1:9" ht="28.5" thickBot="1">
      <c r="A4" s="426" t="s">
        <v>0</v>
      </c>
      <c r="B4" s="442" t="s">
        <v>35</v>
      </c>
      <c r="C4" s="443"/>
      <c r="D4" s="443"/>
      <c r="E4" s="443"/>
      <c r="F4" s="443"/>
      <c r="G4" s="443"/>
      <c r="H4" s="443"/>
      <c r="I4" s="444"/>
    </row>
    <row r="5" spans="1:9" ht="23.25" customHeight="1" thickBot="1">
      <c r="A5" s="427"/>
      <c r="B5" s="429" t="s">
        <v>27</v>
      </c>
      <c r="C5" s="430"/>
      <c r="D5" s="431" t="s">
        <v>28</v>
      </c>
      <c r="E5" s="432"/>
      <c r="F5" s="433" t="s">
        <v>31</v>
      </c>
      <c r="G5" s="434"/>
      <c r="H5" s="435" t="s">
        <v>26</v>
      </c>
      <c r="I5" s="440"/>
    </row>
    <row r="6" spans="1:9" ht="36.75" customHeight="1" thickBot="1">
      <c r="A6" s="428"/>
      <c r="B6" s="21" t="s">
        <v>29</v>
      </c>
      <c r="C6" s="18" t="s">
        <v>30</v>
      </c>
      <c r="D6" s="17" t="s">
        <v>29</v>
      </c>
      <c r="E6" s="18" t="s">
        <v>30</v>
      </c>
      <c r="F6" s="17" t="s">
        <v>29</v>
      </c>
      <c r="G6" s="19" t="s">
        <v>30</v>
      </c>
      <c r="H6" s="20" t="s">
        <v>29</v>
      </c>
      <c r="I6" s="22" t="s">
        <v>30</v>
      </c>
    </row>
    <row r="7" spans="1:9" ht="19.5" customHeight="1">
      <c r="A7" s="9" t="s">
        <v>1</v>
      </c>
      <c r="B7" s="386"/>
      <c r="C7" s="58"/>
      <c r="D7" s="57"/>
      <c r="E7" s="58"/>
      <c r="F7" s="57"/>
      <c r="G7" s="59"/>
      <c r="H7" s="60"/>
      <c r="I7" s="61"/>
    </row>
    <row r="8" spans="1:9" ht="19.5" customHeight="1">
      <c r="A8" s="10" t="s">
        <v>2</v>
      </c>
      <c r="B8" s="62">
        <v>61</v>
      </c>
      <c r="C8" s="63">
        <v>2.2799999999999998</v>
      </c>
      <c r="D8" s="62">
        <v>11</v>
      </c>
      <c r="E8" s="63">
        <v>2.46</v>
      </c>
      <c r="F8" s="62">
        <v>6</v>
      </c>
      <c r="G8" s="64">
        <v>2.71</v>
      </c>
      <c r="H8" s="65">
        <f>SUM(B8,D8,F8)</f>
        <v>78</v>
      </c>
      <c r="I8" s="66">
        <v>2.34</v>
      </c>
    </row>
    <row r="9" spans="1:9" ht="19.5" customHeight="1">
      <c r="A9" s="11" t="s">
        <v>43</v>
      </c>
      <c r="B9" s="100" t="s">
        <v>42</v>
      </c>
      <c r="C9" s="95" t="s">
        <v>42</v>
      </c>
      <c r="D9" s="100" t="s">
        <v>42</v>
      </c>
      <c r="E9" s="95" t="s">
        <v>42</v>
      </c>
      <c r="F9" s="100" t="s">
        <v>42</v>
      </c>
      <c r="G9" s="95" t="s">
        <v>42</v>
      </c>
      <c r="H9" s="301" t="s">
        <v>42</v>
      </c>
      <c r="I9" s="401" t="s">
        <v>42</v>
      </c>
    </row>
    <row r="10" spans="1:9" ht="19.5" customHeight="1">
      <c r="A10" s="11" t="s">
        <v>44</v>
      </c>
      <c r="B10" s="100" t="s">
        <v>42</v>
      </c>
      <c r="C10" s="95" t="s">
        <v>42</v>
      </c>
      <c r="D10" s="100" t="s">
        <v>42</v>
      </c>
      <c r="E10" s="95" t="s">
        <v>42</v>
      </c>
      <c r="F10" s="67">
        <v>7</v>
      </c>
      <c r="G10" s="68">
        <v>3.55</v>
      </c>
      <c r="H10" s="69">
        <f t="shared" ref="H10:H13" si="0">SUM(B10,D10,F10)</f>
        <v>7</v>
      </c>
      <c r="I10" s="70">
        <v>3.55</v>
      </c>
    </row>
    <row r="11" spans="1:9" ht="19.5" customHeight="1">
      <c r="A11" s="12" t="s">
        <v>45</v>
      </c>
      <c r="B11" s="100" t="s">
        <v>42</v>
      </c>
      <c r="C11" s="95" t="s">
        <v>42</v>
      </c>
      <c r="D11" s="100" t="s">
        <v>42</v>
      </c>
      <c r="E11" s="95" t="s">
        <v>42</v>
      </c>
      <c r="F11" s="67">
        <v>14</v>
      </c>
      <c r="G11" s="68">
        <v>3.54</v>
      </c>
      <c r="H11" s="69">
        <f t="shared" si="0"/>
        <v>14</v>
      </c>
      <c r="I11" s="70">
        <v>3.54</v>
      </c>
    </row>
    <row r="12" spans="1:9" ht="19.5" customHeight="1">
      <c r="A12" s="12" t="s">
        <v>46</v>
      </c>
      <c r="B12" s="100" t="s">
        <v>42</v>
      </c>
      <c r="C12" s="95" t="s">
        <v>42</v>
      </c>
      <c r="D12" s="100" t="s">
        <v>42</v>
      </c>
      <c r="E12" s="95" t="s">
        <v>42</v>
      </c>
      <c r="F12" s="69">
        <v>12</v>
      </c>
      <c r="G12" s="68">
        <v>3.54</v>
      </c>
      <c r="H12" s="69">
        <f t="shared" si="0"/>
        <v>12</v>
      </c>
      <c r="I12" s="70">
        <v>3.54</v>
      </c>
    </row>
    <row r="13" spans="1:9" ht="19.5" customHeight="1">
      <c r="A13" s="10" t="s">
        <v>47</v>
      </c>
      <c r="B13" s="100" t="s">
        <v>42</v>
      </c>
      <c r="C13" s="95" t="s">
        <v>42</v>
      </c>
      <c r="D13" s="100" t="s">
        <v>42</v>
      </c>
      <c r="E13" s="95" t="s">
        <v>42</v>
      </c>
      <c r="F13" s="52">
        <v>18</v>
      </c>
      <c r="G13" s="72">
        <v>3.46</v>
      </c>
      <c r="H13" s="210">
        <f t="shared" si="0"/>
        <v>18</v>
      </c>
      <c r="I13" s="56">
        <v>3.46</v>
      </c>
    </row>
    <row r="14" spans="1:9" ht="19.5" customHeight="1" thickBot="1">
      <c r="A14" s="39" t="s">
        <v>3</v>
      </c>
      <c r="B14" s="32">
        <f>SUM(B8:B13)</f>
        <v>61</v>
      </c>
      <c r="C14" s="33">
        <v>2.2799999999999998</v>
      </c>
      <c r="D14" s="32">
        <f>SUM(D8:D13)</f>
        <v>11</v>
      </c>
      <c r="E14" s="33">
        <v>2.46</v>
      </c>
      <c r="F14" s="32">
        <f>SUM(F8:F13)</f>
        <v>57</v>
      </c>
      <c r="G14" s="33">
        <v>3.43</v>
      </c>
      <c r="H14" s="32">
        <f>SUM(H8:H13)</f>
        <v>129</v>
      </c>
      <c r="I14" s="333">
        <v>2.8</v>
      </c>
    </row>
    <row r="15" spans="1:9" ht="19.5" customHeight="1">
      <c r="A15" s="417" t="s">
        <v>4</v>
      </c>
      <c r="B15" s="194"/>
      <c r="C15" s="195"/>
      <c r="D15" s="194"/>
      <c r="E15" s="195"/>
      <c r="F15" s="194"/>
      <c r="G15" s="196"/>
      <c r="H15" s="199"/>
      <c r="I15" s="406"/>
    </row>
    <row r="16" spans="1:9" s="6" customFormat="1" ht="17.100000000000001" customHeight="1">
      <c r="A16" s="190" t="s">
        <v>78</v>
      </c>
      <c r="B16" s="285">
        <v>165</v>
      </c>
      <c r="C16" s="286">
        <v>2.2999999999999998</v>
      </c>
      <c r="D16" s="285">
        <v>45</v>
      </c>
      <c r="E16" s="416">
        <v>2.36</v>
      </c>
      <c r="F16" s="285">
        <v>18</v>
      </c>
      <c r="G16" s="287">
        <v>2.1</v>
      </c>
      <c r="H16" s="210">
        <f t="shared" ref="H16" si="1">SUM(B16,D16,F16)</f>
        <v>228</v>
      </c>
      <c r="I16" s="408">
        <v>2.29</v>
      </c>
    </row>
    <row r="17" spans="1:9" s="6" customFormat="1" ht="17.100000000000001" customHeight="1">
      <c r="A17" s="99" t="s">
        <v>79</v>
      </c>
      <c r="B17" s="100" t="s">
        <v>42</v>
      </c>
      <c r="C17" s="393" t="s">
        <v>42</v>
      </c>
      <c r="D17" s="100" t="s">
        <v>42</v>
      </c>
      <c r="E17" s="95" t="s">
        <v>42</v>
      </c>
      <c r="F17" s="100" t="s">
        <v>42</v>
      </c>
      <c r="G17" s="95" t="s">
        <v>42</v>
      </c>
      <c r="H17" s="301" t="s">
        <v>42</v>
      </c>
      <c r="I17" s="401" t="s">
        <v>42</v>
      </c>
    </row>
    <row r="18" spans="1:9" s="6" customFormat="1" ht="17.100000000000001" customHeight="1">
      <c r="A18" s="99" t="s">
        <v>80</v>
      </c>
      <c r="B18" s="100" t="s">
        <v>42</v>
      </c>
      <c r="C18" s="393" t="s">
        <v>42</v>
      </c>
      <c r="D18" s="100" t="s">
        <v>42</v>
      </c>
      <c r="E18" s="95" t="s">
        <v>42</v>
      </c>
      <c r="F18" s="100" t="s">
        <v>42</v>
      </c>
      <c r="G18" s="95" t="s">
        <v>42</v>
      </c>
      <c r="H18" s="301" t="s">
        <v>42</v>
      </c>
      <c r="I18" s="401" t="s">
        <v>42</v>
      </c>
    </row>
    <row r="19" spans="1:9" s="6" customFormat="1" ht="17.100000000000001" customHeight="1">
      <c r="A19" s="99" t="s">
        <v>81</v>
      </c>
      <c r="B19" s="100" t="s">
        <v>42</v>
      </c>
      <c r="C19" s="393" t="s">
        <v>42</v>
      </c>
      <c r="D19" s="100" t="s">
        <v>42</v>
      </c>
      <c r="E19" s="95" t="s">
        <v>42</v>
      </c>
      <c r="F19" s="100" t="s">
        <v>42</v>
      </c>
      <c r="G19" s="95" t="s">
        <v>42</v>
      </c>
      <c r="H19" s="301" t="s">
        <v>42</v>
      </c>
      <c r="I19" s="401" t="s">
        <v>42</v>
      </c>
    </row>
    <row r="20" spans="1:9" s="6" customFormat="1" ht="17.100000000000001" customHeight="1">
      <c r="A20" s="99" t="s">
        <v>82</v>
      </c>
      <c r="B20" s="100" t="s">
        <v>42</v>
      </c>
      <c r="C20" s="393" t="s">
        <v>42</v>
      </c>
      <c r="D20" s="100" t="s">
        <v>42</v>
      </c>
      <c r="E20" s="95" t="s">
        <v>42</v>
      </c>
      <c r="F20" s="100" t="s">
        <v>42</v>
      </c>
      <c r="G20" s="95" t="s">
        <v>42</v>
      </c>
      <c r="H20" s="301" t="s">
        <v>42</v>
      </c>
      <c r="I20" s="401" t="s">
        <v>42</v>
      </c>
    </row>
    <row r="21" spans="1:9" s="6" customFormat="1" ht="17.100000000000001" customHeight="1">
      <c r="A21" s="98" t="s">
        <v>83</v>
      </c>
      <c r="B21" s="100" t="s">
        <v>42</v>
      </c>
      <c r="C21" s="393" t="s">
        <v>42</v>
      </c>
      <c r="D21" s="100" t="s">
        <v>42</v>
      </c>
      <c r="E21" s="95" t="s">
        <v>42</v>
      </c>
      <c r="F21" s="100" t="s">
        <v>42</v>
      </c>
      <c r="G21" s="95" t="s">
        <v>42</v>
      </c>
      <c r="H21" s="301" t="s">
        <v>42</v>
      </c>
      <c r="I21" s="401" t="s">
        <v>42</v>
      </c>
    </row>
    <row r="22" spans="1:9" s="6" customFormat="1" ht="17.100000000000001" customHeight="1">
      <c r="A22" s="45" t="s">
        <v>40</v>
      </c>
      <c r="B22" s="75">
        <f>SUM(B16:B21)</f>
        <v>165</v>
      </c>
      <c r="C22" s="321">
        <v>2.2999999999999998</v>
      </c>
      <c r="D22" s="75">
        <f>SUM(D16:D21)</f>
        <v>45</v>
      </c>
      <c r="E22" s="387">
        <v>2.36</v>
      </c>
      <c r="F22" s="75">
        <f>SUM(F16:F21)</f>
        <v>18</v>
      </c>
      <c r="G22" s="321">
        <v>2.1</v>
      </c>
      <c r="H22" s="412">
        <f>SUM(H16:H21)</f>
        <v>228</v>
      </c>
      <c r="I22" s="403">
        <v>2.29</v>
      </c>
    </row>
    <row r="23" spans="1:9" s="6" customFormat="1" ht="17.100000000000001" customHeight="1">
      <c r="A23" s="98" t="s">
        <v>87</v>
      </c>
      <c r="B23" s="254">
        <v>125</v>
      </c>
      <c r="C23" s="291">
        <v>2.5299999999999998</v>
      </c>
      <c r="D23" s="254">
        <v>29</v>
      </c>
      <c r="E23" s="255">
        <v>2.65</v>
      </c>
      <c r="F23" s="254">
        <v>5</v>
      </c>
      <c r="G23" s="291">
        <v>3.01</v>
      </c>
      <c r="H23" s="210">
        <f t="shared" ref="H23" si="2">SUM(B23,D23,F23)</f>
        <v>159</v>
      </c>
      <c r="I23" s="402">
        <v>2.56</v>
      </c>
    </row>
    <row r="24" spans="1:9" s="6" customFormat="1" ht="17.100000000000001" customHeight="1">
      <c r="A24" s="98" t="s">
        <v>88</v>
      </c>
      <c r="B24" s="100" t="s">
        <v>42</v>
      </c>
      <c r="C24" s="95" t="s">
        <v>42</v>
      </c>
      <c r="D24" s="100" t="s">
        <v>42</v>
      </c>
      <c r="E24" s="95" t="s">
        <v>42</v>
      </c>
      <c r="F24" s="100" t="s">
        <v>42</v>
      </c>
      <c r="G24" s="95" t="s">
        <v>42</v>
      </c>
      <c r="H24" s="301" t="s">
        <v>42</v>
      </c>
      <c r="I24" s="401" t="s">
        <v>42</v>
      </c>
    </row>
    <row r="25" spans="1:9" s="6" customFormat="1" ht="17.100000000000001" customHeight="1">
      <c r="A25" s="98" t="s">
        <v>89</v>
      </c>
      <c r="B25" s="100" t="s">
        <v>42</v>
      </c>
      <c r="C25" s="95" t="s">
        <v>42</v>
      </c>
      <c r="D25" s="100" t="s">
        <v>42</v>
      </c>
      <c r="E25" s="95" t="s">
        <v>42</v>
      </c>
      <c r="F25" s="100" t="s">
        <v>42</v>
      </c>
      <c r="G25" s="95" t="s">
        <v>42</v>
      </c>
      <c r="H25" s="301" t="s">
        <v>42</v>
      </c>
      <c r="I25" s="401" t="s">
        <v>42</v>
      </c>
    </row>
    <row r="26" spans="1:9" s="6" customFormat="1" ht="17.100000000000001" customHeight="1">
      <c r="A26" s="377" t="s">
        <v>90</v>
      </c>
      <c r="B26" s="100" t="s">
        <v>42</v>
      </c>
      <c r="C26" s="95" t="s">
        <v>42</v>
      </c>
      <c r="D26" s="100" t="s">
        <v>42</v>
      </c>
      <c r="E26" s="95" t="s">
        <v>42</v>
      </c>
      <c r="F26" s="100" t="s">
        <v>42</v>
      </c>
      <c r="G26" s="95" t="s">
        <v>42</v>
      </c>
      <c r="H26" s="301" t="s">
        <v>42</v>
      </c>
      <c r="I26" s="401" t="s">
        <v>42</v>
      </c>
    </row>
    <row r="27" spans="1:9" s="6" customFormat="1" ht="17.100000000000001" customHeight="1">
      <c r="A27" s="46" t="s">
        <v>41</v>
      </c>
      <c r="B27" s="131">
        <f>SUM(B23:B26)</f>
        <v>125</v>
      </c>
      <c r="C27" s="308">
        <v>2.5299999999999998</v>
      </c>
      <c r="D27" s="131">
        <f>SUM(D23:D26)</f>
        <v>29</v>
      </c>
      <c r="E27" s="247">
        <v>2.65</v>
      </c>
      <c r="F27" s="131">
        <f>SUM(F23:F26)</f>
        <v>5</v>
      </c>
      <c r="G27" s="308">
        <v>3.01</v>
      </c>
      <c r="H27" s="131">
        <f>SUM(H23:H26)</f>
        <v>159</v>
      </c>
      <c r="I27" s="404">
        <v>2.56</v>
      </c>
    </row>
    <row r="28" spans="1:9" ht="19.5" customHeight="1" thickBot="1">
      <c r="A28" s="39" t="s">
        <v>5</v>
      </c>
      <c r="B28" s="144">
        <f>SUM(B22,B27)</f>
        <v>290</v>
      </c>
      <c r="C28" s="309">
        <v>2.39</v>
      </c>
      <c r="D28" s="144">
        <f>SUM(D22,D27)</f>
        <v>74</v>
      </c>
      <c r="E28" s="33">
        <v>2.48</v>
      </c>
      <c r="F28" s="144">
        <f>SUM(F22,F27)</f>
        <v>23</v>
      </c>
      <c r="G28" s="309">
        <v>2.2999999999999998</v>
      </c>
      <c r="H28" s="144">
        <f>SUM(H22,H27)</f>
        <v>387</v>
      </c>
      <c r="I28" s="405">
        <v>2.4</v>
      </c>
    </row>
    <row r="29" spans="1:9" ht="19.5" customHeight="1">
      <c r="A29" s="40" t="s">
        <v>6</v>
      </c>
      <c r="B29" s="52"/>
      <c r="C29" s="53"/>
      <c r="D29" s="52"/>
      <c r="E29" s="53"/>
      <c r="F29" s="52"/>
      <c r="G29" s="246"/>
      <c r="H29" s="55"/>
      <c r="I29" s="334"/>
    </row>
    <row r="30" spans="1:9" ht="19.5" customHeight="1">
      <c r="A30" s="13" t="s">
        <v>7</v>
      </c>
      <c r="B30" s="253">
        <v>79</v>
      </c>
      <c r="C30" s="252">
        <v>2.12</v>
      </c>
      <c r="D30" s="78">
        <v>22</v>
      </c>
      <c r="E30" s="252">
        <v>2.0299999999999998</v>
      </c>
      <c r="F30" s="78">
        <v>4</v>
      </c>
      <c r="G30" s="400">
        <v>2.23</v>
      </c>
      <c r="H30" s="65">
        <f t="shared" ref="H30:H32" si="3">SUM(B30,D30,F30)</f>
        <v>105</v>
      </c>
      <c r="I30" s="344">
        <v>2.11</v>
      </c>
    </row>
    <row r="31" spans="1:9" ht="19.5" customHeight="1">
      <c r="A31" s="12" t="s">
        <v>8</v>
      </c>
      <c r="B31" s="259">
        <v>63</v>
      </c>
      <c r="C31" s="255">
        <v>2.06</v>
      </c>
      <c r="D31" s="254">
        <v>29</v>
      </c>
      <c r="E31" s="255">
        <v>1.98</v>
      </c>
      <c r="F31" s="254">
        <v>10</v>
      </c>
      <c r="G31" s="256">
        <v>1.96</v>
      </c>
      <c r="H31" s="69">
        <f t="shared" si="3"/>
        <v>102</v>
      </c>
      <c r="I31" s="335">
        <v>2.02</v>
      </c>
    </row>
    <row r="32" spans="1:9" ht="19.5" customHeight="1">
      <c r="A32" s="10" t="s">
        <v>9</v>
      </c>
      <c r="B32" s="73">
        <v>101</v>
      </c>
      <c r="C32" s="81">
        <v>2.2400000000000002</v>
      </c>
      <c r="D32" s="71">
        <v>13</v>
      </c>
      <c r="E32" s="81">
        <v>2.39</v>
      </c>
      <c r="F32" s="71">
        <v>5</v>
      </c>
      <c r="G32" s="109">
        <v>2.85</v>
      </c>
      <c r="H32" s="210">
        <f t="shared" si="3"/>
        <v>119</v>
      </c>
      <c r="I32" s="336">
        <v>2.2799999999999998</v>
      </c>
    </row>
    <row r="33" spans="1:9" ht="19.5" customHeight="1" thickBot="1">
      <c r="A33" s="23" t="s">
        <v>10</v>
      </c>
      <c r="B33" s="159">
        <f>SUM(B30:B32)</f>
        <v>243</v>
      </c>
      <c r="C33" s="37">
        <v>2.15</v>
      </c>
      <c r="D33" s="159">
        <f>SUM(D30:D32)</f>
        <v>64</v>
      </c>
      <c r="E33" s="37">
        <v>2.08</v>
      </c>
      <c r="F33" s="159">
        <f>SUM(F30:F32)</f>
        <v>19</v>
      </c>
      <c r="G33" s="313">
        <v>2.25</v>
      </c>
      <c r="H33" s="159">
        <f>SUM(H30:H32)</f>
        <v>326</v>
      </c>
      <c r="I33" s="337">
        <v>2.14</v>
      </c>
    </row>
    <row r="34" spans="1:9" ht="19.5" customHeight="1">
      <c r="A34" s="9" t="s">
        <v>11</v>
      </c>
      <c r="B34" s="242"/>
      <c r="C34" s="53"/>
      <c r="D34" s="52"/>
      <c r="E34" s="53"/>
      <c r="F34" s="52"/>
      <c r="G34" s="54"/>
      <c r="H34" s="55"/>
      <c r="I34" s="406"/>
    </row>
    <row r="35" spans="1:9" ht="19.5" customHeight="1">
      <c r="A35" s="373" t="s">
        <v>91</v>
      </c>
      <c r="B35" s="384">
        <v>74</v>
      </c>
      <c r="C35" s="392">
        <v>1.34</v>
      </c>
      <c r="D35" s="384">
        <v>1</v>
      </c>
      <c r="E35" s="392">
        <v>1.91</v>
      </c>
      <c r="F35" s="384">
        <v>17</v>
      </c>
      <c r="G35" s="385">
        <v>1.19</v>
      </c>
      <c r="H35" s="65">
        <f t="shared" ref="H35:H63" si="4">SUM(B35,D35,F35)</f>
        <v>92</v>
      </c>
      <c r="I35" s="414">
        <v>1.32</v>
      </c>
    </row>
    <row r="36" spans="1:9" s="6" customFormat="1" ht="16.5" customHeight="1">
      <c r="A36" s="397" t="s">
        <v>92</v>
      </c>
      <c r="B36" s="204">
        <v>112</v>
      </c>
      <c r="C36" s="205">
        <v>2.0699999999999998</v>
      </c>
      <c r="D36" s="204">
        <v>6</v>
      </c>
      <c r="E36" s="205">
        <v>2.14</v>
      </c>
      <c r="F36" s="204">
        <v>7</v>
      </c>
      <c r="G36" s="206">
        <v>1.39</v>
      </c>
      <c r="H36" s="69">
        <f t="shared" si="4"/>
        <v>125</v>
      </c>
      <c r="I36" s="407">
        <v>2.0299999999999998</v>
      </c>
    </row>
    <row r="37" spans="1:9" s="6" customFormat="1" ht="16.5" customHeight="1">
      <c r="A37" s="367" t="s">
        <v>93</v>
      </c>
      <c r="B37" s="100" t="s">
        <v>42</v>
      </c>
      <c r="C37" s="393" t="s">
        <v>42</v>
      </c>
      <c r="D37" s="100" t="s">
        <v>42</v>
      </c>
      <c r="E37" s="393" t="s">
        <v>42</v>
      </c>
      <c r="F37" s="100" t="s">
        <v>42</v>
      </c>
      <c r="G37" s="393" t="s">
        <v>42</v>
      </c>
      <c r="H37" s="301" t="s">
        <v>42</v>
      </c>
      <c r="I37" s="415" t="s">
        <v>42</v>
      </c>
    </row>
    <row r="38" spans="1:9" s="6" customFormat="1" ht="16.5" customHeight="1">
      <c r="A38" s="368" t="s">
        <v>94</v>
      </c>
      <c r="B38" s="267">
        <v>90</v>
      </c>
      <c r="C38" s="268">
        <v>2</v>
      </c>
      <c r="D38" s="267">
        <v>4</v>
      </c>
      <c r="E38" s="268">
        <v>2.17</v>
      </c>
      <c r="F38" s="267">
        <v>10</v>
      </c>
      <c r="G38" s="271">
        <v>1.81</v>
      </c>
      <c r="H38" s="69">
        <f t="shared" si="4"/>
        <v>104</v>
      </c>
      <c r="I38" s="407">
        <v>1.98</v>
      </c>
    </row>
    <row r="39" spans="1:9" s="6" customFormat="1" ht="16.5" customHeight="1">
      <c r="A39" s="368" t="s">
        <v>95</v>
      </c>
      <c r="B39" s="100" t="s">
        <v>42</v>
      </c>
      <c r="C39" s="393" t="s">
        <v>42</v>
      </c>
      <c r="D39" s="100" t="s">
        <v>42</v>
      </c>
      <c r="E39" s="393" t="s">
        <v>42</v>
      </c>
      <c r="F39" s="100" t="s">
        <v>42</v>
      </c>
      <c r="G39" s="393" t="s">
        <v>42</v>
      </c>
      <c r="H39" s="301" t="s">
        <v>42</v>
      </c>
      <c r="I39" s="415" t="s">
        <v>42</v>
      </c>
    </row>
    <row r="40" spans="1:9" s="6" customFormat="1" ht="16.5" customHeight="1">
      <c r="A40" s="368" t="s">
        <v>96</v>
      </c>
      <c r="B40" s="267">
        <v>103</v>
      </c>
      <c r="C40" s="268">
        <v>2.5</v>
      </c>
      <c r="D40" s="267">
        <v>12</v>
      </c>
      <c r="E40" s="268">
        <v>2.4300000000000002</v>
      </c>
      <c r="F40" s="267">
        <v>8</v>
      </c>
      <c r="G40" s="271">
        <v>3.04</v>
      </c>
      <c r="H40" s="69">
        <f t="shared" si="4"/>
        <v>123</v>
      </c>
      <c r="I40" s="407">
        <v>2.52</v>
      </c>
    </row>
    <row r="41" spans="1:9" s="6" customFormat="1" ht="16.5" customHeight="1">
      <c r="A41" s="368" t="s">
        <v>97</v>
      </c>
      <c r="B41" s="267">
        <v>125</v>
      </c>
      <c r="C41" s="268">
        <v>2.19</v>
      </c>
      <c r="D41" s="267">
        <v>13</v>
      </c>
      <c r="E41" s="268">
        <v>2.3199999999999998</v>
      </c>
      <c r="F41" s="267">
        <v>13</v>
      </c>
      <c r="G41" s="271">
        <v>2.2799999999999998</v>
      </c>
      <c r="H41" s="69">
        <f t="shared" si="4"/>
        <v>151</v>
      </c>
      <c r="I41" s="407">
        <v>2.21</v>
      </c>
    </row>
    <row r="42" spans="1:9" s="6" customFormat="1" ht="16.5" customHeight="1">
      <c r="A42" s="368" t="s">
        <v>98</v>
      </c>
      <c r="B42" s="267">
        <v>78</v>
      </c>
      <c r="C42" s="268">
        <v>2.66</v>
      </c>
      <c r="D42" s="267">
        <v>9</v>
      </c>
      <c r="E42" s="268">
        <v>3.1</v>
      </c>
      <c r="F42" s="267">
        <v>16</v>
      </c>
      <c r="G42" s="271">
        <v>2.87</v>
      </c>
      <c r="H42" s="69">
        <f t="shared" si="4"/>
        <v>103</v>
      </c>
      <c r="I42" s="407">
        <v>2.73</v>
      </c>
    </row>
    <row r="43" spans="1:9" s="6" customFormat="1" ht="16.5" customHeight="1">
      <c r="A43" s="368" t="s">
        <v>99</v>
      </c>
      <c r="B43" s="267">
        <v>123</v>
      </c>
      <c r="C43" s="268">
        <v>2.79</v>
      </c>
      <c r="D43" s="267">
        <v>18</v>
      </c>
      <c r="E43" s="268">
        <v>2.89</v>
      </c>
      <c r="F43" s="267">
        <v>12</v>
      </c>
      <c r="G43" s="271">
        <v>2.78</v>
      </c>
      <c r="H43" s="69">
        <f t="shared" si="4"/>
        <v>153</v>
      </c>
      <c r="I43" s="407">
        <v>2.8</v>
      </c>
    </row>
    <row r="44" spans="1:9" s="6" customFormat="1" ht="16.5" customHeight="1">
      <c r="A44" s="368" t="s">
        <v>100</v>
      </c>
      <c r="B44" s="267">
        <v>106</v>
      </c>
      <c r="C44" s="268">
        <v>1.92</v>
      </c>
      <c r="D44" s="267">
        <v>5</v>
      </c>
      <c r="E44" s="268">
        <v>2.0499999999999998</v>
      </c>
      <c r="F44" s="267">
        <v>12</v>
      </c>
      <c r="G44" s="271">
        <v>1.59</v>
      </c>
      <c r="H44" s="69">
        <f t="shared" si="4"/>
        <v>123</v>
      </c>
      <c r="I44" s="407">
        <v>1.9</v>
      </c>
    </row>
    <row r="45" spans="1:9" s="6" customFormat="1" ht="16.5" customHeight="1">
      <c r="A45" s="368" t="s">
        <v>101</v>
      </c>
      <c r="B45" s="267">
        <v>102</v>
      </c>
      <c r="C45" s="268">
        <v>2.54</v>
      </c>
      <c r="D45" s="267">
        <v>14</v>
      </c>
      <c r="E45" s="268">
        <v>2.59</v>
      </c>
      <c r="F45" s="267">
        <v>6</v>
      </c>
      <c r="G45" s="271">
        <v>2.4300000000000002</v>
      </c>
      <c r="H45" s="69">
        <f t="shared" si="4"/>
        <v>122</v>
      </c>
      <c r="I45" s="407">
        <v>2.54</v>
      </c>
    </row>
    <row r="46" spans="1:9" s="6" customFormat="1" ht="16.5" customHeight="1">
      <c r="A46" s="368" t="s">
        <v>102</v>
      </c>
      <c r="B46" s="267">
        <v>63</v>
      </c>
      <c r="C46" s="268">
        <v>2</v>
      </c>
      <c r="D46" s="100" t="s">
        <v>42</v>
      </c>
      <c r="E46" s="393" t="s">
        <v>42</v>
      </c>
      <c r="F46" s="267">
        <v>7</v>
      </c>
      <c r="G46" s="271">
        <v>2.16</v>
      </c>
      <c r="H46" s="69">
        <f t="shared" si="4"/>
        <v>70</v>
      </c>
      <c r="I46" s="407">
        <v>2.02</v>
      </c>
    </row>
    <row r="47" spans="1:9" s="6" customFormat="1" ht="16.5" customHeight="1">
      <c r="A47" s="368" t="s">
        <v>103</v>
      </c>
      <c r="B47" s="267">
        <v>123</v>
      </c>
      <c r="C47" s="268">
        <v>2.91</v>
      </c>
      <c r="D47" s="267">
        <v>19</v>
      </c>
      <c r="E47" s="268">
        <v>3.2</v>
      </c>
      <c r="F47" s="267">
        <v>9</v>
      </c>
      <c r="G47" s="271">
        <v>3.27</v>
      </c>
      <c r="H47" s="69">
        <f t="shared" si="4"/>
        <v>151</v>
      </c>
      <c r="I47" s="407">
        <v>2.97</v>
      </c>
    </row>
    <row r="48" spans="1:9" s="6" customFormat="1" ht="16.5" customHeight="1">
      <c r="A48" s="368" t="s">
        <v>104</v>
      </c>
      <c r="B48" s="267">
        <v>122</v>
      </c>
      <c r="C48" s="268">
        <v>2.62</v>
      </c>
      <c r="D48" s="267">
        <v>22</v>
      </c>
      <c r="E48" s="268">
        <v>2.94</v>
      </c>
      <c r="F48" s="267">
        <v>8</v>
      </c>
      <c r="G48" s="271">
        <v>2.75</v>
      </c>
      <c r="H48" s="69">
        <f t="shared" si="4"/>
        <v>152</v>
      </c>
      <c r="I48" s="407">
        <v>2.67</v>
      </c>
    </row>
    <row r="49" spans="1:9" s="6" customFormat="1" ht="16.5" customHeight="1">
      <c r="A49" s="369" t="s">
        <v>105</v>
      </c>
      <c r="B49" s="100" t="s">
        <v>42</v>
      </c>
      <c r="C49" s="393" t="s">
        <v>42</v>
      </c>
      <c r="D49" s="100" t="s">
        <v>42</v>
      </c>
      <c r="E49" s="393" t="s">
        <v>42</v>
      </c>
      <c r="F49" s="100" t="s">
        <v>42</v>
      </c>
      <c r="G49" s="393" t="s">
        <v>42</v>
      </c>
      <c r="H49" s="301" t="s">
        <v>42</v>
      </c>
      <c r="I49" s="415" t="s">
        <v>42</v>
      </c>
    </row>
    <row r="50" spans="1:9" s="6" customFormat="1" ht="16.5" customHeight="1">
      <c r="A50" s="368" t="s">
        <v>106</v>
      </c>
      <c r="B50" s="267">
        <v>110</v>
      </c>
      <c r="C50" s="268">
        <v>2.23</v>
      </c>
      <c r="D50" s="267">
        <v>9</v>
      </c>
      <c r="E50" s="268">
        <v>2.29</v>
      </c>
      <c r="F50" s="267">
        <v>3</v>
      </c>
      <c r="G50" s="271">
        <v>2.86</v>
      </c>
      <c r="H50" s="69">
        <f t="shared" si="4"/>
        <v>122</v>
      </c>
      <c r="I50" s="407">
        <v>2.25</v>
      </c>
    </row>
    <row r="51" spans="1:9" s="6" customFormat="1" ht="16.5" customHeight="1">
      <c r="A51" s="368" t="s">
        <v>107</v>
      </c>
      <c r="B51" s="267">
        <v>106</v>
      </c>
      <c r="C51" s="268">
        <v>2.08</v>
      </c>
      <c r="D51" s="267">
        <v>9</v>
      </c>
      <c r="E51" s="268">
        <v>2.06</v>
      </c>
      <c r="F51" s="267">
        <v>7</v>
      </c>
      <c r="G51" s="271">
        <v>2.19</v>
      </c>
      <c r="H51" s="69">
        <f t="shared" si="4"/>
        <v>122</v>
      </c>
      <c r="I51" s="407">
        <v>2.08</v>
      </c>
    </row>
    <row r="52" spans="1:9" s="6" customFormat="1" ht="16.5" customHeight="1">
      <c r="A52" s="368" t="s">
        <v>108</v>
      </c>
      <c r="B52" s="267">
        <v>108</v>
      </c>
      <c r="C52" s="268">
        <v>2.4700000000000002</v>
      </c>
      <c r="D52" s="267">
        <v>6</v>
      </c>
      <c r="E52" s="268">
        <v>2.7</v>
      </c>
      <c r="F52" s="267">
        <v>6</v>
      </c>
      <c r="G52" s="271">
        <v>2.79</v>
      </c>
      <c r="H52" s="69">
        <f t="shared" si="4"/>
        <v>120</v>
      </c>
      <c r="I52" s="407">
        <v>2.5</v>
      </c>
    </row>
    <row r="53" spans="1:9" s="6" customFormat="1" ht="16.5" customHeight="1">
      <c r="A53" s="368" t="s">
        <v>109</v>
      </c>
      <c r="B53" s="267">
        <v>79</v>
      </c>
      <c r="C53" s="268">
        <v>2.0099999999999998</v>
      </c>
      <c r="D53" s="267">
        <v>4</v>
      </c>
      <c r="E53" s="268">
        <v>2.09</v>
      </c>
      <c r="F53" s="267">
        <v>9</v>
      </c>
      <c r="G53" s="271">
        <v>2.0499999999999998</v>
      </c>
      <c r="H53" s="69">
        <f t="shared" si="4"/>
        <v>92</v>
      </c>
      <c r="I53" s="407">
        <v>2.0099999999999998</v>
      </c>
    </row>
    <row r="54" spans="1:9" s="6" customFormat="1" ht="16.5" customHeight="1">
      <c r="A54" s="391" t="s">
        <v>110</v>
      </c>
      <c r="B54" s="100" t="s">
        <v>42</v>
      </c>
      <c r="C54" s="393" t="s">
        <v>42</v>
      </c>
      <c r="D54" s="100" t="s">
        <v>42</v>
      </c>
      <c r="E54" s="393" t="s">
        <v>42</v>
      </c>
      <c r="F54" s="100" t="s">
        <v>42</v>
      </c>
      <c r="G54" s="393" t="s">
        <v>42</v>
      </c>
      <c r="H54" s="301" t="s">
        <v>42</v>
      </c>
      <c r="I54" s="415" t="s">
        <v>42</v>
      </c>
    </row>
    <row r="55" spans="1:9" s="6" customFormat="1" ht="16.5" customHeight="1">
      <c r="A55" s="371" t="s">
        <v>111</v>
      </c>
      <c r="B55" s="100" t="s">
        <v>42</v>
      </c>
      <c r="C55" s="393" t="s">
        <v>42</v>
      </c>
      <c r="D55" s="100" t="s">
        <v>42</v>
      </c>
      <c r="E55" s="393" t="s">
        <v>42</v>
      </c>
      <c r="F55" s="100" t="s">
        <v>42</v>
      </c>
      <c r="G55" s="393" t="s">
        <v>42</v>
      </c>
      <c r="H55" s="301" t="s">
        <v>42</v>
      </c>
      <c r="I55" s="415" t="s">
        <v>42</v>
      </c>
    </row>
    <row r="56" spans="1:9" s="6" customFormat="1" ht="16.5" customHeight="1">
      <c r="A56" s="25" t="s">
        <v>112</v>
      </c>
      <c r="B56" s="279">
        <v>87</v>
      </c>
      <c r="C56" s="280">
        <v>2.4700000000000002</v>
      </c>
      <c r="D56" s="279">
        <v>2</v>
      </c>
      <c r="E56" s="280">
        <v>2.5299999999999998</v>
      </c>
      <c r="F56" s="279">
        <v>2</v>
      </c>
      <c r="G56" s="283">
        <v>3.52</v>
      </c>
      <c r="H56" s="69">
        <f t="shared" si="4"/>
        <v>91</v>
      </c>
      <c r="I56" s="402">
        <v>2.4900000000000002</v>
      </c>
    </row>
    <row r="57" spans="1:9" s="6" customFormat="1" ht="16.5" customHeight="1">
      <c r="A57" s="14" t="s">
        <v>113</v>
      </c>
      <c r="B57" s="285">
        <v>73</v>
      </c>
      <c r="C57" s="286">
        <v>2.48</v>
      </c>
      <c r="D57" s="285">
        <v>10</v>
      </c>
      <c r="E57" s="286">
        <v>2.44</v>
      </c>
      <c r="F57" s="285">
        <v>7</v>
      </c>
      <c r="G57" s="289">
        <v>2.5299999999999998</v>
      </c>
      <c r="H57" s="69">
        <f t="shared" si="4"/>
        <v>90</v>
      </c>
      <c r="I57" s="402">
        <v>2.48</v>
      </c>
    </row>
    <row r="58" spans="1:9" s="6" customFormat="1" ht="16.5" customHeight="1">
      <c r="A58" s="12" t="s">
        <v>114</v>
      </c>
      <c r="B58" s="254">
        <v>72</v>
      </c>
      <c r="C58" s="291">
        <v>2.92</v>
      </c>
      <c r="D58" s="254">
        <v>13</v>
      </c>
      <c r="E58" s="291">
        <v>3.23</v>
      </c>
      <c r="F58" s="254">
        <v>6</v>
      </c>
      <c r="G58" s="258">
        <v>2.87</v>
      </c>
      <c r="H58" s="69">
        <f t="shared" si="4"/>
        <v>91</v>
      </c>
      <c r="I58" s="402">
        <v>2.96</v>
      </c>
    </row>
    <row r="59" spans="1:9" s="6" customFormat="1" ht="16.5" customHeight="1">
      <c r="A59" s="11" t="s">
        <v>115</v>
      </c>
      <c r="B59" s="292">
        <v>77</v>
      </c>
      <c r="C59" s="293">
        <v>1.88</v>
      </c>
      <c r="D59" s="292">
        <v>3</v>
      </c>
      <c r="E59" s="293">
        <v>2.19</v>
      </c>
      <c r="F59" s="292">
        <v>12</v>
      </c>
      <c r="G59" s="296">
        <v>1.72</v>
      </c>
      <c r="H59" s="69">
        <f t="shared" si="4"/>
        <v>92</v>
      </c>
      <c r="I59" s="409">
        <v>1.87</v>
      </c>
    </row>
    <row r="60" spans="1:9" s="6" customFormat="1" ht="16.5" customHeight="1">
      <c r="A60" s="368" t="s">
        <v>116</v>
      </c>
      <c r="B60" s="100" t="s">
        <v>42</v>
      </c>
      <c r="C60" s="393" t="s">
        <v>42</v>
      </c>
      <c r="D60" s="100" t="s">
        <v>42</v>
      </c>
      <c r="E60" s="393" t="s">
        <v>42</v>
      </c>
      <c r="F60" s="267">
        <v>94</v>
      </c>
      <c r="G60" s="271">
        <v>1.87</v>
      </c>
      <c r="H60" s="69">
        <f t="shared" si="4"/>
        <v>94</v>
      </c>
      <c r="I60" s="407">
        <v>1.87</v>
      </c>
    </row>
    <row r="61" spans="1:9" s="6" customFormat="1" ht="16.5" customHeight="1">
      <c r="A61" s="374" t="s">
        <v>117</v>
      </c>
      <c r="B61" s="389">
        <v>45</v>
      </c>
      <c r="C61" s="394">
        <v>1.75</v>
      </c>
      <c r="D61" s="389">
        <v>1</v>
      </c>
      <c r="E61" s="394">
        <v>1.56</v>
      </c>
      <c r="F61" s="389">
        <v>5</v>
      </c>
      <c r="G61" s="390">
        <v>1.37</v>
      </c>
      <c r="H61" s="69">
        <f t="shared" si="4"/>
        <v>51</v>
      </c>
      <c r="I61" s="407">
        <v>1.71</v>
      </c>
    </row>
    <row r="62" spans="1:9" s="6" customFormat="1" ht="16.5" customHeight="1">
      <c r="A62" s="396" t="s">
        <v>118</v>
      </c>
      <c r="B62" s="100" t="s">
        <v>42</v>
      </c>
      <c r="C62" s="393" t="s">
        <v>42</v>
      </c>
      <c r="D62" s="100" t="s">
        <v>42</v>
      </c>
      <c r="E62" s="393" t="s">
        <v>42</v>
      </c>
      <c r="F62" s="100" t="s">
        <v>42</v>
      </c>
      <c r="G62" s="393" t="s">
        <v>42</v>
      </c>
      <c r="H62" s="301" t="s">
        <v>42</v>
      </c>
      <c r="I62" s="415" t="s">
        <v>42</v>
      </c>
    </row>
    <row r="63" spans="1:9" s="6" customFormat="1" ht="16.5" customHeight="1">
      <c r="A63" s="395" t="s">
        <v>119</v>
      </c>
      <c r="B63" s="389">
        <v>70</v>
      </c>
      <c r="C63" s="394">
        <v>2.66</v>
      </c>
      <c r="D63" s="389">
        <v>14</v>
      </c>
      <c r="E63" s="394">
        <v>2.59</v>
      </c>
      <c r="F63" s="389">
        <v>7</v>
      </c>
      <c r="G63" s="390">
        <v>2.73</v>
      </c>
      <c r="H63" s="210">
        <f t="shared" si="4"/>
        <v>91</v>
      </c>
      <c r="I63" s="413">
        <v>2.65</v>
      </c>
    </row>
    <row r="64" spans="1:9" ht="19.5" customHeight="1" thickBot="1">
      <c r="A64" s="16" t="s">
        <v>13</v>
      </c>
      <c r="B64" s="323">
        <f>SUM(B35:B63)</f>
        <v>2048</v>
      </c>
      <c r="C64" s="309">
        <v>2.33</v>
      </c>
      <c r="D64" s="32">
        <f>SUM(D35:D63)</f>
        <v>194</v>
      </c>
      <c r="E64" s="33">
        <v>2.65</v>
      </c>
      <c r="F64" s="32">
        <f>SUM(F35:F63)</f>
        <v>283</v>
      </c>
      <c r="G64" s="33">
        <v>2.14</v>
      </c>
      <c r="H64" s="323">
        <f>SUM(H35:H63)</f>
        <v>2525</v>
      </c>
      <c r="I64" s="405">
        <v>2.33</v>
      </c>
    </row>
    <row r="65" spans="1:17" ht="19.5" customHeight="1">
      <c r="A65" s="9" t="s">
        <v>14</v>
      </c>
      <c r="B65" s="242"/>
      <c r="C65" s="53"/>
      <c r="D65" s="52"/>
      <c r="E65" s="53"/>
      <c r="F65" s="52"/>
      <c r="G65" s="54"/>
      <c r="H65" s="55"/>
      <c r="I65" s="334"/>
    </row>
    <row r="66" spans="1:17" ht="19.5" customHeight="1">
      <c r="A66" s="420" t="s">
        <v>120</v>
      </c>
      <c r="B66" s="421">
        <v>6</v>
      </c>
      <c r="C66" s="392">
        <v>1.6</v>
      </c>
      <c r="D66" s="422" t="s">
        <v>42</v>
      </c>
      <c r="E66" s="423" t="s">
        <v>42</v>
      </c>
      <c r="F66" s="422" t="s">
        <v>42</v>
      </c>
      <c r="G66" s="423" t="s">
        <v>42</v>
      </c>
      <c r="H66" s="424">
        <f t="shared" ref="H66:H69" si="5">SUM(B66,D66,F66)</f>
        <v>6</v>
      </c>
      <c r="I66" s="425">
        <v>1.6</v>
      </c>
    </row>
    <row r="67" spans="1:17" ht="19.5" customHeight="1">
      <c r="A67" s="10" t="s">
        <v>121</v>
      </c>
      <c r="B67" s="181" t="s">
        <v>42</v>
      </c>
      <c r="C67" s="418" t="s">
        <v>42</v>
      </c>
      <c r="D67" s="181" t="s">
        <v>42</v>
      </c>
      <c r="E67" s="418" t="s">
        <v>42</v>
      </c>
      <c r="F67" s="71">
        <v>80</v>
      </c>
      <c r="G67" s="72">
        <v>3.64</v>
      </c>
      <c r="H67" s="419">
        <f t="shared" si="5"/>
        <v>80</v>
      </c>
      <c r="I67" s="336">
        <v>3.64</v>
      </c>
    </row>
    <row r="68" spans="1:17" ht="19.5" customHeight="1">
      <c r="A68" s="11" t="s">
        <v>122</v>
      </c>
      <c r="B68" s="297">
        <v>127</v>
      </c>
      <c r="C68" s="293">
        <v>2.19</v>
      </c>
      <c r="D68" s="292">
        <v>5</v>
      </c>
      <c r="E68" s="388">
        <v>2.69</v>
      </c>
      <c r="F68" s="292">
        <v>10</v>
      </c>
      <c r="G68" s="296">
        <v>2.89</v>
      </c>
      <c r="H68" s="236">
        <f t="shared" si="5"/>
        <v>142</v>
      </c>
      <c r="I68" s="340">
        <v>2.2599999999999998</v>
      </c>
    </row>
    <row r="69" spans="1:17" ht="19.5" customHeight="1">
      <c r="A69" s="12" t="s">
        <v>123</v>
      </c>
      <c r="B69" s="259">
        <v>123</v>
      </c>
      <c r="C69" s="291">
        <v>1.95</v>
      </c>
      <c r="D69" s="254">
        <v>5</v>
      </c>
      <c r="E69" s="255">
        <v>2.57</v>
      </c>
      <c r="F69" s="254">
        <v>2</v>
      </c>
      <c r="G69" s="258">
        <v>2.73</v>
      </c>
      <c r="H69" s="210">
        <f t="shared" si="5"/>
        <v>130</v>
      </c>
      <c r="I69" s="335">
        <v>1.98</v>
      </c>
    </row>
    <row r="70" spans="1:17" ht="19.5" customHeight="1" thickBot="1">
      <c r="A70" s="16" t="s">
        <v>18</v>
      </c>
      <c r="B70" s="32">
        <f>SUM(B66:B69)</f>
        <v>256</v>
      </c>
      <c r="C70" s="309">
        <v>2.06</v>
      </c>
      <c r="D70" s="32">
        <f>SUM(D66:D69)</f>
        <v>10</v>
      </c>
      <c r="E70" s="33">
        <v>2.63</v>
      </c>
      <c r="F70" s="32">
        <f>SUM(F66:F69)</f>
        <v>92</v>
      </c>
      <c r="G70" s="33">
        <v>3.54</v>
      </c>
      <c r="H70" s="32">
        <f>SUM(H66:H69)</f>
        <v>358</v>
      </c>
      <c r="I70" s="333">
        <v>2.46</v>
      </c>
    </row>
    <row r="71" spans="1:17" ht="19.5" customHeight="1">
      <c r="A71" s="9" t="s">
        <v>19</v>
      </c>
      <c r="B71" s="242"/>
      <c r="C71" s="310"/>
      <c r="D71" s="52"/>
      <c r="E71" s="53"/>
      <c r="F71" s="52"/>
      <c r="G71" s="54"/>
      <c r="H71" s="55"/>
      <c r="I71" s="334"/>
    </row>
    <row r="72" spans="1:17" ht="19.5" customHeight="1">
      <c r="A72" s="15" t="s">
        <v>20</v>
      </c>
      <c r="B72" s="100" t="s">
        <v>42</v>
      </c>
      <c r="C72" s="393" t="s">
        <v>42</v>
      </c>
      <c r="D72" s="100" t="s">
        <v>42</v>
      </c>
      <c r="E72" s="393" t="s">
        <v>42</v>
      </c>
      <c r="F72" s="298">
        <v>79</v>
      </c>
      <c r="G72" s="299">
        <v>3.03</v>
      </c>
      <c r="H72" s="65">
        <f>SUM(B72,D72,F72)</f>
        <v>79</v>
      </c>
      <c r="I72" s="341">
        <v>3.03</v>
      </c>
    </row>
    <row r="73" spans="1:17" ht="19.5" customHeight="1" thickBot="1">
      <c r="A73" s="16" t="s">
        <v>21</v>
      </c>
      <c r="B73" s="178" t="s">
        <v>42</v>
      </c>
      <c r="C73" s="177" t="s">
        <v>42</v>
      </c>
      <c r="D73" s="178" t="s">
        <v>42</v>
      </c>
      <c r="E73" s="177" t="s">
        <v>42</v>
      </c>
      <c r="F73" s="32">
        <f>SUM(F72)</f>
        <v>79</v>
      </c>
      <c r="G73" s="309">
        <v>3.03</v>
      </c>
      <c r="H73" s="32">
        <f>SUM(H72)</f>
        <v>79</v>
      </c>
      <c r="I73" s="333">
        <v>3.03</v>
      </c>
    </row>
    <row r="74" spans="1:17" ht="19.5" customHeight="1">
      <c r="A74" s="9" t="s">
        <v>23</v>
      </c>
      <c r="B74" s="242"/>
      <c r="C74" s="310"/>
      <c r="D74" s="52"/>
      <c r="E74" s="310"/>
      <c r="F74" s="52"/>
      <c r="G74" s="246"/>
      <c r="H74" s="55"/>
      <c r="I74" s="334"/>
    </row>
    <row r="75" spans="1:17" ht="19.5" customHeight="1">
      <c r="A75" s="15" t="s">
        <v>24</v>
      </c>
      <c r="B75" s="100" t="s">
        <v>42</v>
      </c>
      <c r="C75" s="393" t="s">
        <v>42</v>
      </c>
      <c r="D75" s="100" t="s">
        <v>42</v>
      </c>
      <c r="E75" s="393" t="s">
        <v>42</v>
      </c>
      <c r="F75" s="298">
        <v>29</v>
      </c>
      <c r="G75" s="410">
        <v>3.69</v>
      </c>
      <c r="H75" s="62">
        <f>SUM(B75,D75,F75)</f>
        <v>29</v>
      </c>
      <c r="I75" s="341">
        <v>3.69</v>
      </c>
    </row>
    <row r="76" spans="1:17" ht="19.5" customHeight="1" thickBot="1">
      <c r="A76" s="24" t="s">
        <v>25</v>
      </c>
      <c r="B76" s="108" t="s">
        <v>42</v>
      </c>
      <c r="C76" s="398" t="s">
        <v>42</v>
      </c>
      <c r="D76" s="108" t="s">
        <v>42</v>
      </c>
      <c r="E76" s="398" t="s">
        <v>42</v>
      </c>
      <c r="F76" s="38">
        <f>SUM(F75)</f>
        <v>29</v>
      </c>
      <c r="G76" s="411">
        <v>3.69</v>
      </c>
      <c r="H76" s="32">
        <f>SUM(H75)</f>
        <v>29</v>
      </c>
      <c r="I76" s="399">
        <v>3.69</v>
      </c>
    </row>
    <row r="77" spans="1:17" ht="19.5" customHeight="1" thickBot="1">
      <c r="A77" s="16" t="s">
        <v>22</v>
      </c>
      <c r="B77" s="323">
        <f>SUM(B14,B28,B33,B64,B70,B73,B76)</f>
        <v>2898</v>
      </c>
      <c r="C77" s="309">
        <v>2.29</v>
      </c>
      <c r="D77" s="32">
        <f>SUM(D14,D28,D33,D64,D70,D73,D76)</f>
        <v>353</v>
      </c>
      <c r="E77" s="309">
        <v>2.5</v>
      </c>
      <c r="F77" s="32">
        <f>SUM(F14,F28,F33,F64,F70,F73,F76)</f>
        <v>582</v>
      </c>
      <c r="G77" s="309">
        <v>2.69</v>
      </c>
      <c r="H77" s="323">
        <f>SUM(H14,H28,H33,H64,H70,H73,H76)</f>
        <v>3833</v>
      </c>
      <c r="I77" s="333">
        <v>2.37</v>
      </c>
    </row>
    <row r="78" spans="1:17" s="8" customFormat="1" ht="23.25">
      <c r="A78" s="212" t="s">
        <v>48</v>
      </c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s="8" customFormat="1" ht="23.25">
      <c r="A79" s="212" t="s">
        <v>51</v>
      </c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ht="21.95" customHeight="1">
      <c r="A80" s="212" t="s">
        <v>49</v>
      </c>
    </row>
    <row r="81" spans="1:1" ht="21.95" customHeight="1">
      <c r="A81" s="7" t="s">
        <v>50</v>
      </c>
    </row>
    <row r="82" spans="1:1" ht="21.95" customHeight="1"/>
    <row r="83" spans="1:1" ht="21.95" customHeight="1"/>
    <row r="84" spans="1:1" ht="21.95" customHeight="1"/>
    <row r="85" spans="1:1" ht="21.95" customHeight="1"/>
    <row r="86" spans="1:1" ht="21.95" customHeight="1"/>
    <row r="87" spans="1:1" ht="21.95" customHeight="1"/>
    <row r="88" spans="1:1" ht="21.95" customHeight="1"/>
    <row r="89" spans="1:1" ht="21.95" customHeight="1"/>
  </sheetData>
  <mergeCells count="7">
    <mergeCell ref="B3:I3"/>
    <mergeCell ref="A4:A6"/>
    <mergeCell ref="B4:I4"/>
    <mergeCell ref="B5:C5"/>
    <mergeCell ref="D5:E5"/>
    <mergeCell ref="F5:G5"/>
    <mergeCell ref="H5:I5"/>
  </mergeCells>
  <printOptions horizontalCentered="1"/>
  <pageMargins left="0.23622047244094491" right="0.15748031496062992" top="0.31496062992125984" bottom="0.35433070866141736" header="0.15748031496062992" footer="0.15748031496062992"/>
  <pageSetup paperSize="9" scale="71" orientation="portrait" r:id="rId1"/>
  <headerFooter>
    <oddFooter>&amp;L&amp;"TH SarabunPSK,Regular"&amp;8&amp;Z&amp;F&amp;R&amp;"TH SarabunPSK,Regular"&amp;16&amp;K00+000&amp;P</oddFooter>
  </headerFooter>
  <rowBreaks count="1" manualBreakCount="1">
    <brk id="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c1-4-1 (รุ่น54-55)</vt:lpstr>
      <vt:lpstr>c1-4-1 (รุ่น56-57)</vt:lpstr>
      <vt:lpstr>c1-4-1 (รุ่น58)</vt:lpstr>
      <vt:lpstr>'c1-4-1 (รุ่น54-55)'!Print_Area</vt:lpstr>
      <vt:lpstr>'c1-4-1 (รุ่น56-57)'!Print_Area</vt:lpstr>
      <vt:lpstr>'c1-4-1 (รุ่น54-55)'!Print_Titles</vt:lpstr>
      <vt:lpstr>'c1-4-1 (รุ่น56-57)'!Print_Titles</vt:lpstr>
      <vt:lpstr>'c1-4-1 (รุ่น58)'!Print_Titles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2016-08-01T11:50:24Z</cp:lastPrinted>
  <dcterms:created xsi:type="dcterms:W3CDTF">2016-04-06T13:08:10Z</dcterms:created>
  <dcterms:modified xsi:type="dcterms:W3CDTF">2016-08-26T07:08:23Z</dcterms:modified>
</cp:coreProperties>
</file>